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DOP-CETS\NARAYANA\Acidentes\"/>
    </mc:Choice>
  </mc:AlternateContent>
  <xr:revisionPtr revIDLastSave="0" documentId="13_ncr:1_{F730AD7E-A9BE-4C79-896F-DE52E7DB48CA}" xr6:coauthVersionLast="36" xr6:coauthVersionMax="36" xr10:uidLastSave="{00000000-0000-0000-0000-000000000000}"/>
  <bookViews>
    <workbookView xWindow="360" yWindow="120" windowWidth="17115" windowHeight="12015" activeTab="1" xr2:uid="{00000000-000D-0000-FFFF-FFFF00000000}"/>
  </bookViews>
  <sheets>
    <sheet name="2018 Jul - Dez" sheetId="1" r:id="rId1"/>
    <sheet name="2019 Jan - 13 Mai" sheetId="2" r:id="rId2"/>
  </sheets>
  <calcPr calcId="179021"/>
</workbook>
</file>

<file path=xl/calcChain.xml><?xml version="1.0" encoding="utf-8"?>
<calcChain xmlns="http://schemas.openxmlformats.org/spreadsheetml/2006/main">
  <c r="E66" i="2" l="1"/>
  <c r="E67" i="2"/>
  <c r="E68" i="2"/>
  <c r="E69" i="2"/>
  <c r="E70" i="2"/>
  <c r="E65" i="2"/>
  <c r="C70" i="2"/>
  <c r="D70" i="2"/>
  <c r="B70" i="2"/>
  <c r="E62" i="2"/>
  <c r="C62" i="2"/>
  <c r="D62" i="2"/>
  <c r="B62" i="2"/>
  <c r="E49" i="2"/>
  <c r="C49" i="2"/>
  <c r="D49" i="2"/>
  <c r="B49" i="2"/>
  <c r="E36" i="2"/>
  <c r="C36" i="2"/>
  <c r="D36" i="2"/>
  <c r="B36" i="2"/>
  <c r="E26" i="2"/>
  <c r="C26" i="2"/>
  <c r="D26" i="2"/>
  <c r="B26" i="2"/>
  <c r="E21" i="2"/>
  <c r="D21" i="2"/>
  <c r="C21" i="2"/>
  <c r="B21" i="2"/>
  <c r="E79" i="1" l="1"/>
  <c r="E80" i="1"/>
  <c r="E81" i="1"/>
  <c r="E82" i="1"/>
  <c r="E83" i="1"/>
  <c r="E84" i="1"/>
  <c r="E78" i="1"/>
  <c r="C84" i="1"/>
  <c r="D84" i="1"/>
  <c r="B84" i="1"/>
  <c r="E75" i="1"/>
  <c r="D75" i="1"/>
  <c r="C75" i="1"/>
  <c r="B75" i="1"/>
  <c r="E58" i="1"/>
  <c r="D58" i="1"/>
  <c r="C58" i="1"/>
  <c r="B58" i="1"/>
  <c r="E47" i="1"/>
  <c r="D47" i="1"/>
  <c r="C47" i="1"/>
  <c r="B47" i="1"/>
  <c r="E36" i="1"/>
  <c r="D36" i="1"/>
  <c r="C36" i="1"/>
  <c r="B36" i="1"/>
  <c r="E30" i="1"/>
  <c r="D30" i="1"/>
  <c r="C30" i="1"/>
  <c r="B30" i="1"/>
</calcChain>
</file>

<file path=xl/sharedStrings.xml><?xml version="1.0" encoding="utf-8"?>
<sst xmlns="http://schemas.openxmlformats.org/spreadsheetml/2006/main" count="171" uniqueCount="93">
  <si>
    <t>Produtos Perigosos</t>
  </si>
  <si>
    <t>Qtd. Ocorrrências</t>
  </si>
  <si>
    <t>Qtd. Feridos</t>
  </si>
  <si>
    <t>Qtd. Óbitos</t>
  </si>
  <si>
    <t>SIM</t>
  </si>
  <si>
    <t>Município</t>
  </si>
  <si>
    <t>Vitorino</t>
  </si>
  <si>
    <t>Morretes</t>
  </si>
  <si>
    <t>São Sebastião da Amoreira</t>
  </si>
  <si>
    <t>Arapoti</t>
  </si>
  <si>
    <t>Rio Branco do Sul</t>
  </si>
  <si>
    <t>Jaguariaíva</t>
  </si>
  <si>
    <t>Peabiru</t>
  </si>
  <si>
    <t>Sengés</t>
  </si>
  <si>
    <t>Cascavel</t>
  </si>
  <si>
    <t>Santa Helena</t>
  </si>
  <si>
    <t>Castro</t>
  </si>
  <si>
    <t>Cambará</t>
  </si>
  <si>
    <t>Santa Cruz do Monte Castelo</t>
  </si>
  <si>
    <t>Nova Esperança</t>
  </si>
  <si>
    <t>Nova Fátima</t>
  </si>
  <si>
    <t>Londrina</t>
  </si>
  <si>
    <t>Maringá</t>
  </si>
  <si>
    <t>Novo Itacolomi</t>
  </si>
  <si>
    <t>Cornélio Procópio</t>
  </si>
  <si>
    <t>São José das Palmeiras</t>
  </si>
  <si>
    <t>Wenceslau Braz</t>
  </si>
  <si>
    <t>Assis Chateaubriand</t>
  </si>
  <si>
    <t>2018 Jul - Dez</t>
  </si>
  <si>
    <t>Bom</t>
  </si>
  <si>
    <t>Chuva Fraca</t>
  </si>
  <si>
    <t>Nublado</t>
  </si>
  <si>
    <t>Tipo Ocorrência</t>
  </si>
  <si>
    <t>Choque</t>
  </si>
  <si>
    <t>Abalroamento Transversal</t>
  </si>
  <si>
    <t>Colisão Frontal</t>
  </si>
  <si>
    <t>Abalroamento Lateral</t>
  </si>
  <si>
    <t>Tombamento</t>
  </si>
  <si>
    <t>Atropelamento</t>
  </si>
  <si>
    <t>Colisão Traseira</t>
  </si>
  <si>
    <t>Queda Moto</t>
  </si>
  <si>
    <t>Tipo Veículo</t>
  </si>
  <si>
    <t>-</t>
  </si>
  <si>
    <t>Caminhão Trator</t>
  </si>
  <si>
    <t>Automóvel</t>
  </si>
  <si>
    <t>Semi-reboque</t>
  </si>
  <si>
    <t>Caminhonete</t>
  </si>
  <si>
    <t>Motocicleta</t>
  </si>
  <si>
    <t>Reboque</t>
  </si>
  <si>
    <t>Rodovia</t>
  </si>
  <si>
    <t>PR317</t>
  </si>
  <si>
    <t>PR218</t>
  </si>
  <si>
    <t>PR151</t>
  </si>
  <si>
    <t>PR092</t>
  </si>
  <si>
    <t>PRC158</t>
  </si>
  <si>
    <t>PR410</t>
  </si>
  <si>
    <t>PR431</t>
  </si>
  <si>
    <t>PR486</t>
  </si>
  <si>
    <t>PR180</t>
  </si>
  <si>
    <t>PR555</t>
  </si>
  <si>
    <t>PR445</t>
  </si>
  <si>
    <t>PRC280</t>
  </si>
  <si>
    <t>PR170</t>
  </si>
  <si>
    <t>PR160</t>
  </si>
  <si>
    <t>Mês Fato</t>
  </si>
  <si>
    <t>2019 Jan - 13/Mai</t>
  </si>
  <si>
    <t>Ponta Grossa</t>
  </si>
  <si>
    <t>Xambrê</t>
  </si>
  <si>
    <t>Doutor Camargo</t>
  </si>
  <si>
    <t>Palmeira</t>
  </si>
  <si>
    <t>Campina Grande do Sul</t>
  </si>
  <si>
    <t>Iretama</t>
  </si>
  <si>
    <t>Tibagi</t>
  </si>
  <si>
    <t>Paranacity</t>
  </si>
  <si>
    <t>Arapongas</t>
  </si>
  <si>
    <t>São Miguel do Iguaçu</t>
  </si>
  <si>
    <t>Nova Tebas</t>
  </si>
  <si>
    <t>Clima</t>
  </si>
  <si>
    <t>Acidente Complexo</t>
  </si>
  <si>
    <t>Outros</t>
  </si>
  <si>
    <t>Utilitário</t>
  </si>
  <si>
    <t>Ônibus</t>
  </si>
  <si>
    <t>Caminhão</t>
  </si>
  <si>
    <t>PRC487</t>
  </si>
  <si>
    <t>PRC373</t>
  </si>
  <si>
    <t>PR489</t>
  </si>
  <si>
    <t>PR464</t>
  </si>
  <si>
    <t>PR323</t>
  </si>
  <si>
    <t>PR444</t>
  </si>
  <si>
    <t>PR340</t>
  </si>
  <si>
    <t>PR497</t>
  </si>
  <si>
    <t>PR506</t>
  </si>
  <si>
    <t>% Ocorrências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</si>
</sst>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4" x14ac:knownFonts="1">
    <font>
      <sz val="10"/>
      <name val="Arial"/>
    </font>
    <font>
      <sz val="9"/>
      <color indexed="63"/>
      <name val="Open Sans"/>
    </font>
    <font>
      <sz val="10"/>
      <name val="Arial"/>
      <family val="2"/>
    </font>
    <font>
      <sz val="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0" fontId="0" fillId="0" borderId="0" xfId="0" applyNumberFormat="1"/>
    <xf numFmtId="0" fontId="0" fillId="2" borderId="0" xfId="0" applyFill="1"/>
    <xf numFmtId="49" fontId="1" fillId="0" borderId="0" xfId="0" applyNumberFormat="1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0" fontId="0" fillId="3" borderId="0" xfId="0" applyFill="1"/>
    <xf numFmtId="0" fontId="2" fillId="0" borderId="0" xfId="0" applyFont="1"/>
    <xf numFmtId="49" fontId="2" fillId="2" borderId="0" xfId="0" applyNumberFormat="1" applyFont="1" applyFill="1"/>
    <xf numFmtId="17" fontId="0" fillId="0" borderId="0" xfId="0" applyNumberFormat="1" applyAlignment="1">
      <alignment horizontal="left"/>
    </xf>
    <xf numFmtId="49" fontId="3" fillId="0" borderId="0" xfId="0" applyNumberFormat="1" applyFont="1" applyFill="1"/>
    <xf numFmtId="3" fontId="3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workbookViewId="0">
      <selection activeCell="H17" sqref="H17"/>
    </sheetView>
  </sheetViews>
  <sheetFormatPr defaultRowHeight="12.75" x14ac:dyDescent="0.2"/>
  <cols>
    <col min="1" max="1" width="26" customWidth="1"/>
    <col min="2" max="5" width="23.42578125" customWidth="1"/>
  </cols>
  <sheetData>
    <row r="1" spans="1:5" x14ac:dyDescent="0.2">
      <c r="A1" t="s">
        <v>28</v>
      </c>
    </row>
    <row r="4" spans="1:5" x14ac:dyDescent="0.2">
      <c r="A4" s="8" t="s">
        <v>0</v>
      </c>
      <c r="B4" s="8" t="s">
        <v>1</v>
      </c>
      <c r="C4" s="8" t="s">
        <v>2</v>
      </c>
      <c r="D4" s="8" t="s">
        <v>3</v>
      </c>
      <c r="E4" s="15" t="s">
        <v>92</v>
      </c>
    </row>
    <row r="5" spans="1:5" ht="14.25" x14ac:dyDescent="0.3">
      <c r="A5" s="3" t="s">
        <v>4</v>
      </c>
      <c r="B5" s="4">
        <v>24</v>
      </c>
      <c r="C5" s="4">
        <v>15</v>
      </c>
      <c r="D5" s="4">
        <v>0</v>
      </c>
      <c r="E5" s="5">
        <v>1</v>
      </c>
    </row>
    <row r="7" spans="1:5" x14ac:dyDescent="0.2">
      <c r="A7" s="2" t="s">
        <v>5</v>
      </c>
      <c r="B7" s="2" t="s">
        <v>1</v>
      </c>
      <c r="C7" s="2" t="s">
        <v>2</v>
      </c>
      <c r="D7" s="2" t="s">
        <v>3</v>
      </c>
      <c r="E7" s="15" t="s">
        <v>92</v>
      </c>
    </row>
    <row r="8" spans="1:5" x14ac:dyDescent="0.2">
      <c r="A8" t="s">
        <v>6</v>
      </c>
      <c r="B8">
        <v>2</v>
      </c>
      <c r="C8">
        <v>2</v>
      </c>
      <c r="D8">
        <v>0</v>
      </c>
      <c r="E8" s="1">
        <v>8.3000000000000004E-2</v>
      </c>
    </row>
    <row r="9" spans="1:5" x14ac:dyDescent="0.2">
      <c r="A9" t="s">
        <v>7</v>
      </c>
      <c r="B9">
        <v>2</v>
      </c>
      <c r="C9">
        <v>2</v>
      </c>
      <c r="D9">
        <v>0</v>
      </c>
      <c r="E9" s="1">
        <v>8.3000000000000004E-2</v>
      </c>
    </row>
    <row r="10" spans="1:5" x14ac:dyDescent="0.2">
      <c r="A10" t="s">
        <v>8</v>
      </c>
      <c r="B10">
        <v>1</v>
      </c>
      <c r="C10">
        <v>1</v>
      </c>
      <c r="D10">
        <v>0</v>
      </c>
      <c r="E10" s="1">
        <v>4.2000000000000003E-2</v>
      </c>
    </row>
    <row r="11" spans="1:5" x14ac:dyDescent="0.2">
      <c r="A11" t="s">
        <v>9</v>
      </c>
      <c r="B11">
        <v>1</v>
      </c>
      <c r="C11">
        <v>0</v>
      </c>
      <c r="D11">
        <v>0</v>
      </c>
      <c r="E11" s="1">
        <v>4.2000000000000003E-2</v>
      </c>
    </row>
    <row r="12" spans="1:5" x14ac:dyDescent="0.2">
      <c r="A12" t="s">
        <v>10</v>
      </c>
      <c r="B12">
        <v>1</v>
      </c>
      <c r="C12">
        <v>0</v>
      </c>
      <c r="D12">
        <v>0</v>
      </c>
      <c r="E12" s="1">
        <v>4.2000000000000003E-2</v>
      </c>
    </row>
    <row r="13" spans="1:5" x14ac:dyDescent="0.2">
      <c r="A13" t="s">
        <v>11</v>
      </c>
      <c r="B13">
        <v>1</v>
      </c>
      <c r="C13">
        <v>0</v>
      </c>
      <c r="D13">
        <v>0</v>
      </c>
      <c r="E13" s="1">
        <v>4.2000000000000003E-2</v>
      </c>
    </row>
    <row r="14" spans="1:5" x14ac:dyDescent="0.2">
      <c r="A14" t="s">
        <v>12</v>
      </c>
      <c r="B14">
        <v>1</v>
      </c>
      <c r="C14">
        <v>1</v>
      </c>
      <c r="D14">
        <v>0</v>
      </c>
      <c r="E14" s="1">
        <v>4.2000000000000003E-2</v>
      </c>
    </row>
    <row r="15" spans="1:5" x14ac:dyDescent="0.2">
      <c r="A15" t="s">
        <v>13</v>
      </c>
      <c r="B15">
        <v>1</v>
      </c>
      <c r="C15">
        <v>2</v>
      </c>
      <c r="D15">
        <v>0</v>
      </c>
      <c r="E15" s="1">
        <v>4.2000000000000003E-2</v>
      </c>
    </row>
    <row r="16" spans="1:5" x14ac:dyDescent="0.2">
      <c r="A16" t="s">
        <v>14</v>
      </c>
      <c r="B16">
        <v>1</v>
      </c>
      <c r="C16">
        <v>0</v>
      </c>
      <c r="D16">
        <v>0</v>
      </c>
      <c r="E16" s="1">
        <v>4.2000000000000003E-2</v>
      </c>
    </row>
    <row r="17" spans="1:5" x14ac:dyDescent="0.2">
      <c r="A17" t="s">
        <v>15</v>
      </c>
      <c r="B17">
        <v>1</v>
      </c>
      <c r="C17">
        <v>0</v>
      </c>
      <c r="D17">
        <v>0</v>
      </c>
      <c r="E17" s="1">
        <v>4.2000000000000003E-2</v>
      </c>
    </row>
    <row r="18" spans="1:5" x14ac:dyDescent="0.2">
      <c r="A18" t="s">
        <v>16</v>
      </c>
      <c r="B18">
        <v>1</v>
      </c>
      <c r="C18">
        <v>0</v>
      </c>
      <c r="D18">
        <v>0</v>
      </c>
      <c r="E18" s="1">
        <v>4.2000000000000003E-2</v>
      </c>
    </row>
    <row r="19" spans="1:5" x14ac:dyDescent="0.2">
      <c r="A19" t="s">
        <v>17</v>
      </c>
      <c r="B19">
        <v>1</v>
      </c>
      <c r="C19">
        <v>0</v>
      </c>
      <c r="D19">
        <v>0</v>
      </c>
      <c r="E19" s="1">
        <v>4.2000000000000003E-2</v>
      </c>
    </row>
    <row r="20" spans="1:5" x14ac:dyDescent="0.2">
      <c r="A20" t="s">
        <v>18</v>
      </c>
      <c r="B20">
        <v>1</v>
      </c>
      <c r="C20">
        <v>1</v>
      </c>
      <c r="D20">
        <v>0</v>
      </c>
      <c r="E20" s="1">
        <v>4.2000000000000003E-2</v>
      </c>
    </row>
    <row r="21" spans="1:5" x14ac:dyDescent="0.2">
      <c r="A21" t="s">
        <v>19</v>
      </c>
      <c r="B21">
        <v>1</v>
      </c>
      <c r="C21">
        <v>1</v>
      </c>
      <c r="D21">
        <v>0</v>
      </c>
      <c r="E21" s="1">
        <v>4.2000000000000003E-2</v>
      </c>
    </row>
    <row r="22" spans="1:5" x14ac:dyDescent="0.2">
      <c r="A22" t="s">
        <v>20</v>
      </c>
      <c r="B22">
        <v>1</v>
      </c>
      <c r="C22">
        <v>0</v>
      </c>
      <c r="D22">
        <v>0</v>
      </c>
      <c r="E22" s="1">
        <v>4.2000000000000003E-2</v>
      </c>
    </row>
    <row r="23" spans="1:5" x14ac:dyDescent="0.2">
      <c r="A23" t="s">
        <v>21</v>
      </c>
      <c r="B23">
        <v>1</v>
      </c>
      <c r="C23">
        <v>0</v>
      </c>
      <c r="D23">
        <v>0</v>
      </c>
      <c r="E23" s="1">
        <v>4.2000000000000003E-2</v>
      </c>
    </row>
    <row r="24" spans="1:5" x14ac:dyDescent="0.2">
      <c r="A24" t="s">
        <v>22</v>
      </c>
      <c r="B24">
        <v>1</v>
      </c>
      <c r="C24">
        <v>2</v>
      </c>
      <c r="D24">
        <v>0</v>
      </c>
      <c r="E24" s="1">
        <v>4.2000000000000003E-2</v>
      </c>
    </row>
    <row r="25" spans="1:5" x14ac:dyDescent="0.2">
      <c r="A25" t="s">
        <v>23</v>
      </c>
      <c r="B25">
        <v>1</v>
      </c>
      <c r="C25">
        <v>1</v>
      </c>
      <c r="D25">
        <v>0</v>
      </c>
      <c r="E25" s="1">
        <v>4.2000000000000003E-2</v>
      </c>
    </row>
    <row r="26" spans="1:5" x14ac:dyDescent="0.2">
      <c r="A26" t="s">
        <v>24</v>
      </c>
      <c r="B26">
        <v>1</v>
      </c>
      <c r="C26">
        <v>1</v>
      </c>
      <c r="D26">
        <v>0</v>
      </c>
      <c r="E26" s="1">
        <v>4.2000000000000003E-2</v>
      </c>
    </row>
    <row r="27" spans="1:5" x14ac:dyDescent="0.2">
      <c r="A27" t="s">
        <v>25</v>
      </c>
      <c r="B27">
        <v>1</v>
      </c>
      <c r="C27">
        <v>0</v>
      </c>
      <c r="D27">
        <v>0</v>
      </c>
      <c r="E27" s="1">
        <v>4.2000000000000003E-2</v>
      </c>
    </row>
    <row r="28" spans="1:5" x14ac:dyDescent="0.2">
      <c r="A28" t="s">
        <v>26</v>
      </c>
      <c r="B28">
        <v>1</v>
      </c>
      <c r="C28">
        <v>0</v>
      </c>
      <c r="D28">
        <v>0</v>
      </c>
      <c r="E28" s="1">
        <v>4.2000000000000003E-2</v>
      </c>
    </row>
    <row r="29" spans="1:5" x14ac:dyDescent="0.2">
      <c r="A29" t="s">
        <v>27</v>
      </c>
      <c r="B29">
        <v>1</v>
      </c>
      <c r="C29">
        <v>1</v>
      </c>
      <c r="D29">
        <v>0</v>
      </c>
      <c r="E29" s="1">
        <v>4.2000000000000003E-2</v>
      </c>
    </row>
    <row r="30" spans="1:5" x14ac:dyDescent="0.2">
      <c r="B30">
        <f>SUM(B8:B29)</f>
        <v>24</v>
      </c>
      <c r="C30">
        <f t="shared" ref="C30:D30" si="0">SUM(C8:C29)</f>
        <v>15</v>
      </c>
      <c r="D30">
        <f t="shared" si="0"/>
        <v>0</v>
      </c>
      <c r="E30" s="1">
        <f>ROUNDDOWN(SUM(E8:E29),0)</f>
        <v>1</v>
      </c>
    </row>
    <row r="32" spans="1:5" x14ac:dyDescent="0.2">
      <c r="A32" s="15" t="s">
        <v>77</v>
      </c>
      <c r="B32" s="6" t="s">
        <v>1</v>
      </c>
      <c r="C32" s="6" t="s">
        <v>2</v>
      </c>
      <c r="D32" s="6" t="s">
        <v>3</v>
      </c>
      <c r="E32" s="15" t="s">
        <v>92</v>
      </c>
    </row>
    <row r="33" spans="1:5" x14ac:dyDescent="0.2">
      <c r="A33" t="s">
        <v>29</v>
      </c>
      <c r="B33">
        <v>16</v>
      </c>
      <c r="C33">
        <v>13</v>
      </c>
      <c r="D33">
        <v>0</v>
      </c>
      <c r="E33" s="1">
        <v>0.66700000000000004</v>
      </c>
    </row>
    <row r="34" spans="1:5" x14ac:dyDescent="0.2">
      <c r="A34" t="s">
        <v>30</v>
      </c>
      <c r="B34">
        <v>6</v>
      </c>
      <c r="C34">
        <v>2</v>
      </c>
      <c r="D34">
        <v>0</v>
      </c>
      <c r="E34" s="1">
        <v>0.25</v>
      </c>
    </row>
    <row r="35" spans="1:5" x14ac:dyDescent="0.2">
      <c r="A35" t="s">
        <v>31</v>
      </c>
      <c r="B35">
        <v>2</v>
      </c>
      <c r="C35">
        <v>0</v>
      </c>
      <c r="D35">
        <v>0</v>
      </c>
      <c r="E35" s="1">
        <v>8.3000000000000004E-2</v>
      </c>
    </row>
    <row r="36" spans="1:5" x14ac:dyDescent="0.2">
      <c r="B36">
        <f>SUM(B33:B35)</f>
        <v>24</v>
      </c>
      <c r="C36">
        <f>SUM(C33:C35)</f>
        <v>15</v>
      </c>
      <c r="D36">
        <f>SUM(D33:D35)</f>
        <v>0</v>
      </c>
      <c r="E36" s="1">
        <f>ROUNDDOWN(SUM(E33:E35),0)</f>
        <v>1</v>
      </c>
    </row>
    <row r="38" spans="1:5" x14ac:dyDescent="0.2">
      <c r="A38" s="6" t="s">
        <v>32</v>
      </c>
      <c r="B38" s="6" t="s">
        <v>1</v>
      </c>
      <c r="C38" s="6" t="s">
        <v>2</v>
      </c>
      <c r="D38" s="6" t="s">
        <v>3</v>
      </c>
      <c r="E38" s="15" t="s">
        <v>92</v>
      </c>
    </row>
    <row r="39" spans="1:5" x14ac:dyDescent="0.2">
      <c r="A39" s="7" t="s">
        <v>33</v>
      </c>
      <c r="B39">
        <v>9</v>
      </c>
      <c r="C39">
        <v>3</v>
      </c>
      <c r="D39">
        <v>0</v>
      </c>
      <c r="E39" s="1">
        <v>0.375</v>
      </c>
    </row>
    <row r="40" spans="1:5" x14ac:dyDescent="0.2">
      <c r="A40" s="7" t="s">
        <v>36</v>
      </c>
      <c r="B40">
        <v>4</v>
      </c>
      <c r="C40">
        <v>5</v>
      </c>
      <c r="D40">
        <v>0</v>
      </c>
      <c r="E40" s="1">
        <v>0.16700000000000001</v>
      </c>
    </row>
    <row r="41" spans="1:5" x14ac:dyDescent="0.2">
      <c r="A41" s="7" t="s">
        <v>35</v>
      </c>
      <c r="B41">
        <v>3</v>
      </c>
      <c r="C41">
        <v>1</v>
      </c>
      <c r="D41">
        <v>0</v>
      </c>
      <c r="E41" s="1">
        <v>0.125</v>
      </c>
    </row>
    <row r="42" spans="1:5" x14ac:dyDescent="0.2">
      <c r="A42" s="7" t="s">
        <v>34</v>
      </c>
      <c r="B42">
        <v>3</v>
      </c>
      <c r="C42">
        <v>3</v>
      </c>
      <c r="D42">
        <v>0</v>
      </c>
      <c r="E42" s="1">
        <v>0.125</v>
      </c>
    </row>
    <row r="43" spans="1:5" x14ac:dyDescent="0.2">
      <c r="A43" s="7" t="s">
        <v>37</v>
      </c>
      <c r="B43">
        <v>2</v>
      </c>
      <c r="C43">
        <v>0</v>
      </c>
      <c r="D43">
        <v>0</v>
      </c>
      <c r="E43" s="1">
        <v>8.3000000000000004E-2</v>
      </c>
    </row>
    <row r="44" spans="1:5" x14ac:dyDescent="0.2">
      <c r="A44" s="7" t="s">
        <v>38</v>
      </c>
      <c r="B44">
        <v>1</v>
      </c>
      <c r="C44">
        <v>1</v>
      </c>
      <c r="D44">
        <v>0</v>
      </c>
      <c r="E44" s="1">
        <v>4.2000000000000003E-2</v>
      </c>
    </row>
    <row r="45" spans="1:5" x14ac:dyDescent="0.2">
      <c r="A45" s="7" t="s">
        <v>39</v>
      </c>
      <c r="B45">
        <v>1</v>
      </c>
      <c r="C45">
        <v>0</v>
      </c>
      <c r="D45">
        <v>0</v>
      </c>
      <c r="E45" s="1">
        <v>4.2000000000000003E-2</v>
      </c>
    </row>
    <row r="46" spans="1:5" x14ac:dyDescent="0.2">
      <c r="A46" s="7" t="s">
        <v>40</v>
      </c>
      <c r="B46">
        <v>1</v>
      </c>
      <c r="C46">
        <v>2</v>
      </c>
      <c r="D46">
        <v>0</v>
      </c>
      <c r="E46" s="1">
        <v>4.2000000000000003E-2</v>
      </c>
    </row>
    <row r="47" spans="1:5" x14ac:dyDescent="0.2">
      <c r="B47">
        <f>SUM(B39:B46)</f>
        <v>24</v>
      </c>
      <c r="C47">
        <f t="shared" ref="C47:D47" si="1">SUM(C39:C46)</f>
        <v>15</v>
      </c>
      <c r="D47">
        <f t="shared" si="1"/>
        <v>0</v>
      </c>
      <c r="E47" s="1">
        <f>ROUNDDOWN(SUM(E39:E46),0)</f>
        <v>1</v>
      </c>
    </row>
    <row r="49" spans="1:5" x14ac:dyDescent="0.2">
      <c r="A49" s="6" t="s">
        <v>41</v>
      </c>
      <c r="B49" s="6" t="s">
        <v>1</v>
      </c>
      <c r="C49" s="6" t="s">
        <v>2</v>
      </c>
      <c r="D49" s="6" t="s">
        <v>3</v>
      </c>
      <c r="E49" s="15" t="s">
        <v>92</v>
      </c>
    </row>
    <row r="50" spans="1:5" x14ac:dyDescent="0.2">
      <c r="A50" s="7" t="s">
        <v>43</v>
      </c>
      <c r="B50">
        <v>10</v>
      </c>
      <c r="C50">
        <v>1</v>
      </c>
      <c r="D50">
        <v>0</v>
      </c>
      <c r="E50" s="1">
        <v>0.222</v>
      </c>
    </row>
    <row r="51" spans="1:5" x14ac:dyDescent="0.2">
      <c r="A51" s="7" t="s">
        <v>44</v>
      </c>
      <c r="B51">
        <v>9</v>
      </c>
      <c r="C51">
        <v>4</v>
      </c>
      <c r="D51">
        <v>0</v>
      </c>
      <c r="E51" s="1">
        <v>0.2</v>
      </c>
    </row>
    <row r="52" spans="1:5" x14ac:dyDescent="0.2">
      <c r="A52" s="7" t="s">
        <v>45</v>
      </c>
      <c r="B52">
        <v>9</v>
      </c>
      <c r="C52">
        <v>0</v>
      </c>
      <c r="D52">
        <v>0</v>
      </c>
      <c r="E52" s="1">
        <v>0.2</v>
      </c>
    </row>
    <row r="53" spans="1:5" x14ac:dyDescent="0.2">
      <c r="A53" s="7" t="s">
        <v>46</v>
      </c>
      <c r="B53">
        <v>6</v>
      </c>
      <c r="C53">
        <v>4</v>
      </c>
      <c r="D53">
        <v>0</v>
      </c>
      <c r="E53" s="1">
        <v>0.13300000000000001</v>
      </c>
    </row>
    <row r="54" spans="1:5" x14ac:dyDescent="0.2">
      <c r="A54" s="7" t="s">
        <v>47</v>
      </c>
      <c r="B54">
        <v>4</v>
      </c>
      <c r="C54">
        <v>5</v>
      </c>
      <c r="D54">
        <v>0</v>
      </c>
      <c r="E54" s="1">
        <v>8.8999999999999996E-2</v>
      </c>
    </row>
    <row r="55" spans="1:5" x14ac:dyDescent="0.2">
      <c r="A55" s="7" t="s">
        <v>48</v>
      </c>
      <c r="B55">
        <v>3</v>
      </c>
      <c r="C55">
        <v>0</v>
      </c>
      <c r="D55">
        <v>0</v>
      </c>
      <c r="E55" s="1">
        <v>6.7000000000000004E-2</v>
      </c>
    </row>
    <row r="56" spans="1:5" x14ac:dyDescent="0.2">
      <c r="A56" s="7" t="s">
        <v>43</v>
      </c>
      <c r="B56">
        <v>2</v>
      </c>
      <c r="C56">
        <v>0</v>
      </c>
      <c r="D56">
        <v>0</v>
      </c>
      <c r="E56" s="1">
        <v>4.3999999999999997E-2</v>
      </c>
    </row>
    <row r="57" spans="1:5" x14ac:dyDescent="0.2">
      <c r="A57" t="s">
        <v>42</v>
      </c>
      <c r="B57">
        <v>2</v>
      </c>
      <c r="C57">
        <v>1</v>
      </c>
      <c r="D57">
        <v>0</v>
      </c>
      <c r="E57" s="1">
        <v>4.3999999999999997E-2</v>
      </c>
    </row>
    <row r="58" spans="1:5" x14ac:dyDescent="0.2">
      <c r="B58">
        <f>SUM(B50:B57)</f>
        <v>45</v>
      </c>
      <c r="C58">
        <f t="shared" ref="C58:D58" si="2">SUM(C50:C57)</f>
        <v>15</v>
      </c>
      <c r="D58">
        <f t="shared" si="2"/>
        <v>0</v>
      </c>
      <c r="E58" s="1">
        <f>ROUNDUP(SUM(E50:E57),0)</f>
        <v>1</v>
      </c>
    </row>
    <row r="60" spans="1:5" x14ac:dyDescent="0.2">
      <c r="A60" s="6" t="s">
        <v>49</v>
      </c>
      <c r="B60" s="6" t="s">
        <v>1</v>
      </c>
      <c r="C60" s="6" t="s">
        <v>2</v>
      </c>
      <c r="D60" s="6" t="s">
        <v>3</v>
      </c>
      <c r="E60" s="15" t="s">
        <v>92</v>
      </c>
    </row>
    <row r="61" spans="1:5" x14ac:dyDescent="0.2">
      <c r="A61" t="s">
        <v>50</v>
      </c>
      <c r="B61">
        <v>3</v>
      </c>
      <c r="C61">
        <v>2</v>
      </c>
      <c r="D61">
        <v>0</v>
      </c>
      <c r="E61" s="1">
        <v>0.125</v>
      </c>
    </row>
    <row r="62" spans="1:5" x14ac:dyDescent="0.2">
      <c r="A62" t="s">
        <v>51</v>
      </c>
      <c r="B62">
        <v>3</v>
      </c>
      <c r="C62">
        <v>2</v>
      </c>
      <c r="D62">
        <v>0</v>
      </c>
      <c r="E62" s="1">
        <v>0.125</v>
      </c>
    </row>
    <row r="63" spans="1:5" x14ac:dyDescent="0.2">
      <c r="A63" t="s">
        <v>52</v>
      </c>
      <c r="B63">
        <v>3</v>
      </c>
      <c r="C63">
        <v>2</v>
      </c>
      <c r="D63">
        <v>0</v>
      </c>
      <c r="E63" s="1">
        <v>0.125</v>
      </c>
    </row>
    <row r="64" spans="1:5" x14ac:dyDescent="0.2">
      <c r="A64" t="s">
        <v>53</v>
      </c>
      <c r="B64">
        <v>3</v>
      </c>
      <c r="C64">
        <v>0</v>
      </c>
      <c r="D64">
        <v>0</v>
      </c>
      <c r="E64" s="1">
        <v>0.125</v>
      </c>
    </row>
    <row r="65" spans="1:5" x14ac:dyDescent="0.2">
      <c r="A65" t="s">
        <v>54</v>
      </c>
      <c r="B65">
        <v>2</v>
      </c>
      <c r="C65">
        <v>2</v>
      </c>
      <c r="D65">
        <v>0</v>
      </c>
      <c r="E65" s="1">
        <v>8.3000000000000004E-2</v>
      </c>
    </row>
    <row r="66" spans="1:5" x14ac:dyDescent="0.2">
      <c r="A66" t="s">
        <v>55</v>
      </c>
      <c r="B66">
        <v>2</v>
      </c>
      <c r="C66">
        <v>2</v>
      </c>
      <c r="D66">
        <v>0</v>
      </c>
      <c r="E66" s="1">
        <v>8.3000000000000004E-2</v>
      </c>
    </row>
    <row r="67" spans="1:5" x14ac:dyDescent="0.2">
      <c r="A67" t="s">
        <v>56</v>
      </c>
      <c r="B67">
        <v>1</v>
      </c>
      <c r="C67">
        <v>0</v>
      </c>
      <c r="D67">
        <v>0</v>
      </c>
      <c r="E67" s="1">
        <v>4.2000000000000003E-2</v>
      </c>
    </row>
    <row r="68" spans="1:5" x14ac:dyDescent="0.2">
      <c r="A68" t="s">
        <v>57</v>
      </c>
      <c r="B68">
        <v>1</v>
      </c>
      <c r="C68">
        <v>1</v>
      </c>
      <c r="D68">
        <v>0</v>
      </c>
      <c r="E68" s="1">
        <v>4.2000000000000003E-2</v>
      </c>
    </row>
    <row r="69" spans="1:5" x14ac:dyDescent="0.2">
      <c r="A69" t="s">
        <v>58</v>
      </c>
      <c r="B69">
        <v>1</v>
      </c>
      <c r="C69">
        <v>0</v>
      </c>
      <c r="D69">
        <v>0</v>
      </c>
      <c r="E69" s="1">
        <v>4.2000000000000003E-2</v>
      </c>
    </row>
    <row r="70" spans="1:5" x14ac:dyDescent="0.2">
      <c r="A70" t="s">
        <v>59</v>
      </c>
      <c r="B70">
        <v>1</v>
      </c>
      <c r="C70">
        <v>1</v>
      </c>
      <c r="D70">
        <v>0</v>
      </c>
      <c r="E70" s="1">
        <v>4.2000000000000003E-2</v>
      </c>
    </row>
    <row r="71" spans="1:5" x14ac:dyDescent="0.2">
      <c r="A71" t="s">
        <v>60</v>
      </c>
      <c r="B71">
        <v>1</v>
      </c>
      <c r="C71">
        <v>0</v>
      </c>
      <c r="D71">
        <v>0</v>
      </c>
      <c r="E71" s="1">
        <v>4.2000000000000003E-2</v>
      </c>
    </row>
    <row r="72" spans="1:5" x14ac:dyDescent="0.2">
      <c r="A72" t="s">
        <v>61</v>
      </c>
      <c r="B72">
        <v>1</v>
      </c>
      <c r="C72">
        <v>1</v>
      </c>
      <c r="D72">
        <v>0</v>
      </c>
      <c r="E72" s="1">
        <v>4.2000000000000003E-2</v>
      </c>
    </row>
    <row r="73" spans="1:5" x14ac:dyDescent="0.2">
      <c r="A73" t="s">
        <v>62</v>
      </c>
      <c r="B73">
        <v>1</v>
      </c>
      <c r="C73">
        <v>1</v>
      </c>
      <c r="D73">
        <v>0</v>
      </c>
      <c r="E73" s="1">
        <v>4.2000000000000003E-2</v>
      </c>
    </row>
    <row r="74" spans="1:5" x14ac:dyDescent="0.2">
      <c r="A74" t="s">
        <v>63</v>
      </c>
      <c r="B74">
        <v>1</v>
      </c>
      <c r="C74">
        <v>1</v>
      </c>
      <c r="D74">
        <v>0</v>
      </c>
      <c r="E74" s="1">
        <v>4.2000000000000003E-2</v>
      </c>
    </row>
    <row r="75" spans="1:5" x14ac:dyDescent="0.2">
      <c r="B75">
        <f>SUM(B61:B74)</f>
        <v>24</v>
      </c>
      <c r="C75">
        <f t="shared" ref="C75:D75" si="3">SUM(C61:C74)</f>
        <v>15</v>
      </c>
      <c r="D75">
        <f t="shared" si="3"/>
        <v>0</v>
      </c>
      <c r="E75" s="1">
        <f>ROUNDDOWN(SUM(E61:E74),0)</f>
        <v>1</v>
      </c>
    </row>
    <row r="77" spans="1:5" x14ac:dyDescent="0.2">
      <c r="A77" s="6" t="s">
        <v>64</v>
      </c>
      <c r="B77" s="6" t="s">
        <v>1</v>
      </c>
      <c r="C77" s="6" t="s">
        <v>2</v>
      </c>
      <c r="D77" s="6" t="s">
        <v>3</v>
      </c>
      <c r="E77" s="15" t="s">
        <v>92</v>
      </c>
    </row>
    <row r="78" spans="1:5" x14ac:dyDescent="0.2">
      <c r="A78" s="9">
        <v>43282</v>
      </c>
      <c r="B78">
        <v>2</v>
      </c>
      <c r="C78">
        <v>2</v>
      </c>
      <c r="D78">
        <v>0</v>
      </c>
      <c r="E78" s="1">
        <f>(B78/$B$84)</f>
        <v>8.3333333333333329E-2</v>
      </c>
    </row>
    <row r="79" spans="1:5" x14ac:dyDescent="0.2">
      <c r="A79" s="9">
        <v>43313</v>
      </c>
      <c r="B79">
        <v>1</v>
      </c>
      <c r="C79">
        <v>0</v>
      </c>
      <c r="D79">
        <v>0</v>
      </c>
      <c r="E79" s="1">
        <f t="shared" ref="E79:E84" si="4">(B79/$B$84)</f>
        <v>4.1666666666666664E-2</v>
      </c>
    </row>
    <row r="80" spans="1:5" x14ac:dyDescent="0.2">
      <c r="A80" s="9">
        <v>43344</v>
      </c>
      <c r="B80">
        <v>6</v>
      </c>
      <c r="C80">
        <v>5</v>
      </c>
      <c r="D80">
        <v>0</v>
      </c>
      <c r="E80" s="1">
        <f t="shared" si="4"/>
        <v>0.25</v>
      </c>
    </row>
    <row r="81" spans="1:5" x14ac:dyDescent="0.2">
      <c r="A81" s="9">
        <v>43374</v>
      </c>
      <c r="B81">
        <v>5</v>
      </c>
      <c r="C81">
        <v>3</v>
      </c>
      <c r="D81">
        <v>0</v>
      </c>
      <c r="E81" s="1">
        <f t="shared" si="4"/>
        <v>0.20833333333333334</v>
      </c>
    </row>
    <row r="82" spans="1:5" x14ac:dyDescent="0.2">
      <c r="A82" s="9">
        <v>43405</v>
      </c>
      <c r="B82">
        <v>4</v>
      </c>
      <c r="C82">
        <v>1</v>
      </c>
      <c r="D82">
        <v>0</v>
      </c>
      <c r="E82" s="1">
        <f t="shared" si="4"/>
        <v>0.16666666666666666</v>
      </c>
    </row>
    <row r="83" spans="1:5" x14ac:dyDescent="0.2">
      <c r="A83" s="9">
        <v>43435</v>
      </c>
      <c r="B83">
        <v>6</v>
      </c>
      <c r="C83">
        <v>4</v>
      </c>
      <c r="D83">
        <v>0</v>
      </c>
      <c r="E83" s="1">
        <f t="shared" si="4"/>
        <v>0.25</v>
      </c>
    </row>
    <row r="84" spans="1:5" x14ac:dyDescent="0.2">
      <c r="B84">
        <f>SUM(B78:B83)</f>
        <v>24</v>
      </c>
      <c r="C84">
        <f t="shared" ref="C84:D84" si="5">SUM(C78:C83)</f>
        <v>15</v>
      </c>
      <c r="D84">
        <f t="shared" si="5"/>
        <v>0</v>
      </c>
      <c r="E84" s="1">
        <f t="shared" si="4"/>
        <v>1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379E0-5127-413E-9587-D1A34E3B8CF0}">
  <dimension ref="A1:E70"/>
  <sheetViews>
    <sheetView tabSelected="1" workbookViewId="0">
      <selection activeCell="E70" sqref="A70:E70"/>
    </sheetView>
  </sheetViews>
  <sheetFormatPr defaultRowHeight="12.75" x14ac:dyDescent="0.2"/>
  <cols>
    <col min="1" max="1" width="26" customWidth="1"/>
    <col min="2" max="5" width="23.42578125" customWidth="1"/>
  </cols>
  <sheetData>
    <row r="1" spans="1:5" x14ac:dyDescent="0.2">
      <c r="A1" s="7" t="s">
        <v>65</v>
      </c>
    </row>
    <row r="4" spans="1:5" x14ac:dyDescent="0.2">
      <c r="A4" s="8" t="s">
        <v>0</v>
      </c>
      <c r="B4" s="8" t="s">
        <v>1</v>
      </c>
      <c r="C4" s="8" t="s">
        <v>2</v>
      </c>
      <c r="D4" s="8" t="s">
        <v>3</v>
      </c>
      <c r="E4" s="15" t="s">
        <v>92</v>
      </c>
    </row>
    <row r="5" spans="1:5" x14ac:dyDescent="0.2">
      <c r="A5" t="s">
        <v>4</v>
      </c>
      <c r="B5">
        <v>14</v>
      </c>
      <c r="C5">
        <v>9</v>
      </c>
      <c r="D5">
        <v>1</v>
      </c>
      <c r="E5" s="1">
        <v>1</v>
      </c>
    </row>
    <row r="7" spans="1:5" x14ac:dyDescent="0.2">
      <c r="A7" s="2" t="s">
        <v>5</v>
      </c>
      <c r="B7" s="2" t="s">
        <v>1</v>
      </c>
      <c r="C7" s="2" t="s">
        <v>2</v>
      </c>
      <c r="D7" s="2" t="s">
        <v>3</v>
      </c>
      <c r="E7" s="15" t="s">
        <v>92</v>
      </c>
    </row>
    <row r="8" spans="1:5" ht="14.25" x14ac:dyDescent="0.3">
      <c r="A8" s="10" t="s">
        <v>66</v>
      </c>
      <c r="B8" s="11">
        <v>2</v>
      </c>
      <c r="C8" s="11">
        <v>1</v>
      </c>
      <c r="D8" s="11">
        <v>0</v>
      </c>
      <c r="E8" s="12">
        <v>0.14285714285714285</v>
      </c>
    </row>
    <row r="9" spans="1:5" ht="14.25" x14ac:dyDescent="0.3">
      <c r="A9" s="10" t="s">
        <v>67</v>
      </c>
      <c r="B9" s="11">
        <v>1</v>
      </c>
      <c r="C9" s="11">
        <v>0</v>
      </c>
      <c r="D9" s="11">
        <v>1</v>
      </c>
      <c r="E9" s="12">
        <v>7.1428571428571425E-2</v>
      </c>
    </row>
    <row r="10" spans="1:5" ht="14.25" x14ac:dyDescent="0.3">
      <c r="A10" s="10" t="s">
        <v>68</v>
      </c>
      <c r="B10" s="11">
        <v>1</v>
      </c>
      <c r="C10" s="11">
        <v>4</v>
      </c>
      <c r="D10" s="11">
        <v>0</v>
      </c>
      <c r="E10" s="12">
        <v>7.1428571428571425E-2</v>
      </c>
    </row>
    <row r="11" spans="1:5" ht="14.25" x14ac:dyDescent="0.3">
      <c r="A11" s="10" t="s">
        <v>16</v>
      </c>
      <c r="B11" s="11">
        <v>1</v>
      </c>
      <c r="C11" s="11">
        <v>0</v>
      </c>
      <c r="D11" s="11">
        <v>0</v>
      </c>
      <c r="E11" s="12">
        <v>7.1428571428571425E-2</v>
      </c>
    </row>
    <row r="12" spans="1:5" ht="14.25" x14ac:dyDescent="0.3">
      <c r="A12" s="10" t="s">
        <v>69</v>
      </c>
      <c r="B12" s="11">
        <v>1</v>
      </c>
      <c r="C12" s="11">
        <v>0</v>
      </c>
      <c r="D12" s="11">
        <v>0</v>
      </c>
      <c r="E12" s="12">
        <v>7.1428571428571425E-2</v>
      </c>
    </row>
    <row r="13" spans="1:5" ht="14.25" x14ac:dyDescent="0.3">
      <c r="A13" s="10" t="s">
        <v>70</v>
      </c>
      <c r="B13" s="11">
        <v>1</v>
      </c>
      <c r="C13" s="11">
        <v>2</v>
      </c>
      <c r="D13" s="11">
        <v>0</v>
      </c>
      <c r="E13" s="12">
        <v>7.1428571428571425E-2</v>
      </c>
    </row>
    <row r="14" spans="1:5" ht="14.25" x14ac:dyDescent="0.3">
      <c r="A14" s="10" t="s">
        <v>71</v>
      </c>
      <c r="B14" s="11">
        <v>1</v>
      </c>
      <c r="C14" s="11">
        <v>1</v>
      </c>
      <c r="D14" s="11">
        <v>0</v>
      </c>
      <c r="E14" s="12">
        <v>7.1428571428571425E-2</v>
      </c>
    </row>
    <row r="15" spans="1:5" ht="14.25" x14ac:dyDescent="0.3">
      <c r="A15" s="10" t="s">
        <v>72</v>
      </c>
      <c r="B15" s="11">
        <v>1</v>
      </c>
      <c r="C15" s="11">
        <v>0</v>
      </c>
      <c r="D15" s="11">
        <v>0</v>
      </c>
      <c r="E15" s="12">
        <v>7.1428571428571425E-2</v>
      </c>
    </row>
    <row r="16" spans="1:5" ht="14.25" x14ac:dyDescent="0.3">
      <c r="A16" s="10" t="s">
        <v>73</v>
      </c>
      <c r="B16" s="11">
        <v>1</v>
      </c>
      <c r="C16" s="11">
        <v>0</v>
      </c>
      <c r="D16" s="11">
        <v>0</v>
      </c>
      <c r="E16" s="12">
        <v>7.1428571428571425E-2</v>
      </c>
    </row>
    <row r="17" spans="1:5" ht="14.25" x14ac:dyDescent="0.3">
      <c r="A17" s="10" t="s">
        <v>74</v>
      </c>
      <c r="B17" s="11">
        <v>1</v>
      </c>
      <c r="C17" s="11">
        <v>0</v>
      </c>
      <c r="D17" s="11">
        <v>0</v>
      </c>
      <c r="E17" s="12">
        <v>7.1428571428571425E-2</v>
      </c>
    </row>
    <row r="18" spans="1:5" ht="14.25" x14ac:dyDescent="0.3">
      <c r="A18" s="10" t="s">
        <v>11</v>
      </c>
      <c r="B18" s="11">
        <v>1</v>
      </c>
      <c r="C18" s="11">
        <v>1</v>
      </c>
      <c r="D18" s="11">
        <v>0</v>
      </c>
      <c r="E18" s="12">
        <v>7.1428571428571425E-2</v>
      </c>
    </row>
    <row r="19" spans="1:5" ht="14.25" x14ac:dyDescent="0.3">
      <c r="A19" s="10" t="s">
        <v>75</v>
      </c>
      <c r="B19" s="11">
        <v>1</v>
      </c>
      <c r="C19" s="11">
        <v>0</v>
      </c>
      <c r="D19" s="11">
        <v>0</v>
      </c>
      <c r="E19" s="12">
        <v>7.1428571428571425E-2</v>
      </c>
    </row>
    <row r="20" spans="1:5" ht="14.25" x14ac:dyDescent="0.3">
      <c r="A20" s="10" t="s">
        <v>76</v>
      </c>
      <c r="B20" s="11">
        <v>1</v>
      </c>
      <c r="C20" s="11">
        <v>0</v>
      </c>
      <c r="D20" s="11">
        <v>0</v>
      </c>
      <c r="E20" s="12">
        <v>7.1428571428571425E-2</v>
      </c>
    </row>
    <row r="21" spans="1:5" x14ac:dyDescent="0.2">
      <c r="A21" s="13"/>
      <c r="B21" s="14">
        <f>SUM(B8:B20)</f>
        <v>14</v>
      </c>
      <c r="C21" s="14">
        <f t="shared" ref="C21:E21" si="0">SUM(C8:C20)</f>
        <v>9</v>
      </c>
      <c r="D21" s="14">
        <f t="shared" si="0"/>
        <v>1</v>
      </c>
      <c r="E21" s="1">
        <f>ROUNDDOWN(SUM(E8:E20),0)</f>
        <v>1</v>
      </c>
    </row>
    <row r="23" spans="1:5" x14ac:dyDescent="0.2">
      <c r="A23" s="15" t="s">
        <v>77</v>
      </c>
      <c r="B23" s="6" t="s">
        <v>1</v>
      </c>
      <c r="C23" s="6" t="s">
        <v>2</v>
      </c>
      <c r="D23" s="6" t="s">
        <v>3</v>
      </c>
      <c r="E23" s="15" t="s">
        <v>92</v>
      </c>
    </row>
    <row r="24" spans="1:5" x14ac:dyDescent="0.2">
      <c r="A24" t="s">
        <v>29</v>
      </c>
      <c r="B24">
        <v>11</v>
      </c>
      <c r="C24">
        <v>5</v>
      </c>
      <c r="D24">
        <v>0</v>
      </c>
      <c r="E24" s="1">
        <v>0.78600000000000003</v>
      </c>
    </row>
    <row r="25" spans="1:5" x14ac:dyDescent="0.2">
      <c r="A25" t="s">
        <v>30</v>
      </c>
      <c r="B25">
        <v>3</v>
      </c>
      <c r="C25">
        <v>4</v>
      </c>
      <c r="D25">
        <v>1</v>
      </c>
      <c r="E25" s="1">
        <v>0.214</v>
      </c>
    </row>
    <row r="26" spans="1:5" x14ac:dyDescent="0.2">
      <c r="B26" s="14">
        <f>SUM(B24:B25)</f>
        <v>14</v>
      </c>
      <c r="C26" s="14">
        <f t="shared" ref="C26:D26" si="1">SUM(C24:C25)</f>
        <v>9</v>
      </c>
      <c r="D26" s="14">
        <f t="shared" si="1"/>
        <v>1</v>
      </c>
      <c r="E26" s="1">
        <f>ROUNDDOWN(SUM(E24:E25),0)</f>
        <v>1</v>
      </c>
    </row>
    <row r="28" spans="1:5" x14ac:dyDescent="0.2">
      <c r="A28" s="6" t="s">
        <v>32</v>
      </c>
      <c r="B28" s="6" t="s">
        <v>1</v>
      </c>
      <c r="C28" s="6" t="s">
        <v>2</v>
      </c>
      <c r="D28" s="6" t="s">
        <v>3</v>
      </c>
      <c r="E28" s="15" t="s">
        <v>92</v>
      </c>
    </row>
    <row r="29" spans="1:5" x14ac:dyDescent="0.2">
      <c r="A29" s="7" t="s">
        <v>37</v>
      </c>
      <c r="B29">
        <v>3</v>
      </c>
      <c r="C29">
        <v>1</v>
      </c>
      <c r="D29">
        <v>0</v>
      </c>
      <c r="E29" s="1">
        <v>0.214</v>
      </c>
    </row>
    <row r="30" spans="1:5" x14ac:dyDescent="0.2">
      <c r="A30" s="7" t="s">
        <v>35</v>
      </c>
      <c r="B30">
        <v>3</v>
      </c>
      <c r="C30">
        <v>4</v>
      </c>
      <c r="D30">
        <v>1</v>
      </c>
      <c r="E30" s="1">
        <v>0.214</v>
      </c>
    </row>
    <row r="31" spans="1:5" x14ac:dyDescent="0.2">
      <c r="A31" s="7" t="s">
        <v>36</v>
      </c>
      <c r="B31">
        <v>3</v>
      </c>
      <c r="C31">
        <v>2</v>
      </c>
      <c r="D31">
        <v>0</v>
      </c>
      <c r="E31" s="1">
        <v>0.214</v>
      </c>
    </row>
    <row r="32" spans="1:5" x14ac:dyDescent="0.2">
      <c r="A32" s="7" t="s">
        <v>33</v>
      </c>
      <c r="B32">
        <v>2</v>
      </c>
      <c r="C32">
        <v>0</v>
      </c>
      <c r="D32">
        <v>0</v>
      </c>
      <c r="E32" s="1">
        <v>0.14299999999999999</v>
      </c>
    </row>
    <row r="33" spans="1:5" x14ac:dyDescent="0.2">
      <c r="A33" s="7" t="s">
        <v>78</v>
      </c>
      <c r="B33">
        <v>1</v>
      </c>
      <c r="C33">
        <v>2</v>
      </c>
      <c r="D33">
        <v>0</v>
      </c>
      <c r="E33" s="1">
        <v>7.0999999999999994E-2</v>
      </c>
    </row>
    <row r="34" spans="1:5" x14ac:dyDescent="0.2">
      <c r="A34" s="7" t="s">
        <v>34</v>
      </c>
      <c r="B34">
        <v>1</v>
      </c>
      <c r="C34">
        <v>0</v>
      </c>
      <c r="D34">
        <v>0</v>
      </c>
      <c r="E34" s="1">
        <v>7.0999999999999994E-2</v>
      </c>
    </row>
    <row r="35" spans="1:5" x14ac:dyDescent="0.2">
      <c r="A35" s="7" t="s">
        <v>39</v>
      </c>
      <c r="B35">
        <v>1</v>
      </c>
      <c r="C35">
        <v>0</v>
      </c>
      <c r="D35">
        <v>0</v>
      </c>
      <c r="E35" s="1">
        <v>7.0999999999999994E-2</v>
      </c>
    </row>
    <row r="36" spans="1:5" x14ac:dyDescent="0.2">
      <c r="B36">
        <f>SUM(B29:B35)</f>
        <v>14</v>
      </c>
      <c r="C36">
        <f t="shared" ref="C36:D36" si="2">SUM(C29:C35)</f>
        <v>9</v>
      </c>
      <c r="D36">
        <f t="shared" si="2"/>
        <v>1</v>
      </c>
      <c r="E36" s="1">
        <f>ROUNDUP(SUM(E29:E35),0)</f>
        <v>1</v>
      </c>
    </row>
    <row r="38" spans="1:5" x14ac:dyDescent="0.2">
      <c r="A38" s="6" t="s">
        <v>41</v>
      </c>
      <c r="B38" s="6" t="s">
        <v>1</v>
      </c>
      <c r="C38" s="6" t="s">
        <v>2</v>
      </c>
      <c r="D38" s="6" t="s">
        <v>3</v>
      </c>
      <c r="E38" s="15" t="s">
        <v>92</v>
      </c>
    </row>
    <row r="39" spans="1:5" x14ac:dyDescent="0.2">
      <c r="A39" s="7" t="s">
        <v>44</v>
      </c>
      <c r="B39">
        <v>10</v>
      </c>
      <c r="C39">
        <v>6</v>
      </c>
      <c r="D39">
        <v>1</v>
      </c>
      <c r="E39" s="1">
        <v>0.313</v>
      </c>
    </row>
    <row r="40" spans="1:5" x14ac:dyDescent="0.2">
      <c r="A40" s="7" t="s">
        <v>43</v>
      </c>
      <c r="B40">
        <v>6</v>
      </c>
      <c r="C40">
        <v>1</v>
      </c>
      <c r="D40">
        <v>0</v>
      </c>
      <c r="E40" s="1">
        <v>0.188</v>
      </c>
    </row>
    <row r="41" spans="1:5" x14ac:dyDescent="0.2">
      <c r="A41" s="7" t="s">
        <v>45</v>
      </c>
      <c r="B41">
        <v>5</v>
      </c>
      <c r="C41">
        <v>0</v>
      </c>
      <c r="D41">
        <v>0</v>
      </c>
      <c r="E41" s="1">
        <v>0.156</v>
      </c>
    </row>
    <row r="42" spans="1:5" x14ac:dyDescent="0.2">
      <c r="A42" s="7" t="s">
        <v>46</v>
      </c>
      <c r="B42">
        <v>2</v>
      </c>
      <c r="C42">
        <v>1</v>
      </c>
      <c r="D42">
        <v>0</v>
      </c>
      <c r="E42" s="1">
        <v>6.3E-2</v>
      </c>
    </row>
    <row r="43" spans="1:5" x14ac:dyDescent="0.2">
      <c r="A43" s="7" t="s">
        <v>79</v>
      </c>
      <c r="B43">
        <v>1</v>
      </c>
      <c r="C43">
        <v>0</v>
      </c>
      <c r="D43">
        <v>0</v>
      </c>
      <c r="E43" s="1">
        <v>3.1E-2</v>
      </c>
    </row>
    <row r="44" spans="1:5" x14ac:dyDescent="0.2">
      <c r="A44" s="7" t="s">
        <v>80</v>
      </c>
      <c r="B44">
        <v>1</v>
      </c>
      <c r="C44">
        <v>0</v>
      </c>
      <c r="D44">
        <v>0</v>
      </c>
      <c r="E44" s="1">
        <v>3.1E-2</v>
      </c>
    </row>
    <row r="45" spans="1:5" x14ac:dyDescent="0.2">
      <c r="A45" s="7" t="s">
        <v>81</v>
      </c>
      <c r="B45">
        <v>1</v>
      </c>
      <c r="C45">
        <v>0</v>
      </c>
      <c r="D45">
        <v>0</v>
      </c>
      <c r="E45" s="1">
        <v>3.1E-2</v>
      </c>
    </row>
    <row r="46" spans="1:5" x14ac:dyDescent="0.2">
      <c r="A46" s="7" t="s">
        <v>47</v>
      </c>
      <c r="B46">
        <v>1</v>
      </c>
      <c r="C46">
        <v>0</v>
      </c>
      <c r="D46">
        <v>0</v>
      </c>
      <c r="E46" s="1">
        <v>3.1E-2</v>
      </c>
    </row>
    <row r="47" spans="1:5" x14ac:dyDescent="0.2">
      <c r="A47" s="7" t="s">
        <v>82</v>
      </c>
      <c r="B47">
        <v>1</v>
      </c>
      <c r="C47">
        <v>0</v>
      </c>
      <c r="D47">
        <v>0</v>
      </c>
      <c r="E47" s="1">
        <v>3.1E-2</v>
      </c>
    </row>
    <row r="48" spans="1:5" x14ac:dyDescent="0.2">
      <c r="A48" t="s">
        <v>42</v>
      </c>
      <c r="B48">
        <v>4</v>
      </c>
      <c r="C48">
        <v>1</v>
      </c>
      <c r="D48">
        <v>0</v>
      </c>
      <c r="E48" s="1">
        <v>0.125</v>
      </c>
    </row>
    <row r="49" spans="1:5" x14ac:dyDescent="0.2">
      <c r="B49">
        <f>SUM(B39:B48)</f>
        <v>32</v>
      </c>
      <c r="C49">
        <f t="shared" ref="C49:D49" si="3">SUM(C39:C48)</f>
        <v>9</v>
      </c>
      <c r="D49">
        <f t="shared" si="3"/>
        <v>1</v>
      </c>
      <c r="E49" s="1">
        <f>ROUNDUP(SUM(E39:E48),0)</f>
        <v>1</v>
      </c>
    </row>
    <row r="51" spans="1:5" x14ac:dyDescent="0.2">
      <c r="A51" s="6" t="s">
        <v>49</v>
      </c>
      <c r="B51" s="6" t="s">
        <v>1</v>
      </c>
      <c r="C51" s="6" t="s">
        <v>2</v>
      </c>
      <c r="D51" s="6" t="s">
        <v>3</v>
      </c>
      <c r="E51" s="15" t="s">
        <v>92</v>
      </c>
    </row>
    <row r="52" spans="1:5" x14ac:dyDescent="0.2">
      <c r="A52" t="s">
        <v>52</v>
      </c>
      <c r="B52">
        <v>3</v>
      </c>
      <c r="C52">
        <v>1</v>
      </c>
      <c r="D52">
        <v>0</v>
      </c>
      <c r="E52" s="1">
        <v>0.214</v>
      </c>
    </row>
    <row r="53" spans="1:5" x14ac:dyDescent="0.2">
      <c r="A53" t="s">
        <v>83</v>
      </c>
      <c r="B53">
        <v>2</v>
      </c>
      <c r="C53">
        <v>1</v>
      </c>
      <c r="D53">
        <v>0</v>
      </c>
      <c r="E53" s="1">
        <v>0.14299999999999999</v>
      </c>
    </row>
    <row r="54" spans="1:5" x14ac:dyDescent="0.2">
      <c r="A54" t="s">
        <v>84</v>
      </c>
      <c r="B54">
        <v>2</v>
      </c>
      <c r="C54">
        <v>1</v>
      </c>
      <c r="D54">
        <v>0</v>
      </c>
      <c r="E54" s="1">
        <v>0.14299999999999999</v>
      </c>
    </row>
    <row r="55" spans="1:5" x14ac:dyDescent="0.2">
      <c r="A55" t="s">
        <v>85</v>
      </c>
      <c r="B55">
        <v>1</v>
      </c>
      <c r="C55">
        <v>0</v>
      </c>
      <c r="D55">
        <v>1</v>
      </c>
      <c r="E55" s="1">
        <v>7.0999999999999994E-2</v>
      </c>
    </row>
    <row r="56" spans="1:5" x14ac:dyDescent="0.2">
      <c r="A56" t="s">
        <v>86</v>
      </c>
      <c r="B56">
        <v>1</v>
      </c>
      <c r="C56">
        <v>0</v>
      </c>
      <c r="D56">
        <v>0</v>
      </c>
      <c r="E56" s="1">
        <v>7.0999999999999994E-2</v>
      </c>
    </row>
    <row r="57" spans="1:5" x14ac:dyDescent="0.2">
      <c r="A57" t="s">
        <v>87</v>
      </c>
      <c r="B57">
        <v>1</v>
      </c>
      <c r="C57">
        <v>4</v>
      </c>
      <c r="D57">
        <v>0</v>
      </c>
      <c r="E57" s="1">
        <v>7.0999999999999994E-2</v>
      </c>
    </row>
    <row r="58" spans="1:5" x14ac:dyDescent="0.2">
      <c r="A58" t="s">
        <v>88</v>
      </c>
      <c r="B58">
        <v>1</v>
      </c>
      <c r="C58">
        <v>0</v>
      </c>
      <c r="D58">
        <v>0</v>
      </c>
      <c r="E58" s="1">
        <v>7.0999999999999994E-2</v>
      </c>
    </row>
    <row r="59" spans="1:5" x14ac:dyDescent="0.2">
      <c r="A59" t="s">
        <v>89</v>
      </c>
      <c r="B59">
        <v>1</v>
      </c>
      <c r="C59">
        <v>0</v>
      </c>
      <c r="D59">
        <v>0</v>
      </c>
      <c r="E59" s="1">
        <v>7.0999999999999994E-2</v>
      </c>
    </row>
    <row r="60" spans="1:5" x14ac:dyDescent="0.2">
      <c r="A60" t="s">
        <v>90</v>
      </c>
      <c r="B60">
        <v>1</v>
      </c>
      <c r="C60">
        <v>0</v>
      </c>
      <c r="D60">
        <v>0</v>
      </c>
      <c r="E60" s="1">
        <v>7.0999999999999994E-2</v>
      </c>
    </row>
    <row r="61" spans="1:5" x14ac:dyDescent="0.2">
      <c r="A61" t="s">
        <v>91</v>
      </c>
      <c r="B61">
        <v>1</v>
      </c>
      <c r="C61">
        <v>2</v>
      </c>
      <c r="D61">
        <v>0</v>
      </c>
      <c r="E61" s="1">
        <v>7.0999999999999994E-2</v>
      </c>
    </row>
    <row r="62" spans="1:5" x14ac:dyDescent="0.2">
      <c r="B62">
        <f>SUM(B52:B61)</f>
        <v>14</v>
      </c>
      <c r="C62">
        <f t="shared" ref="C62:D62" si="4">SUM(C52:C61)</f>
        <v>9</v>
      </c>
      <c r="D62">
        <f t="shared" si="4"/>
        <v>1</v>
      </c>
      <c r="E62" s="1">
        <f>ROUNDUP(SUM(E52:E61),0)</f>
        <v>1</v>
      </c>
    </row>
    <row r="63" spans="1:5" x14ac:dyDescent="0.2">
      <c r="E63" s="1"/>
    </row>
    <row r="64" spans="1:5" x14ac:dyDescent="0.2">
      <c r="A64" s="6" t="s">
        <v>64</v>
      </c>
      <c r="B64" s="6" t="s">
        <v>1</v>
      </c>
      <c r="C64" s="6" t="s">
        <v>2</v>
      </c>
      <c r="D64" s="6" t="s">
        <v>3</v>
      </c>
      <c r="E64" s="15" t="s">
        <v>92</v>
      </c>
    </row>
    <row r="65" spans="1:5" x14ac:dyDescent="0.2">
      <c r="A65" s="9">
        <v>43466</v>
      </c>
      <c r="B65">
        <v>3</v>
      </c>
      <c r="C65">
        <v>3</v>
      </c>
      <c r="D65">
        <v>0</v>
      </c>
      <c r="E65" s="1">
        <f>B65/$B$70</f>
        <v>0.21428571428571427</v>
      </c>
    </row>
    <row r="66" spans="1:5" x14ac:dyDescent="0.2">
      <c r="A66" s="9">
        <v>43497</v>
      </c>
      <c r="B66">
        <v>2</v>
      </c>
      <c r="C66">
        <v>0</v>
      </c>
      <c r="D66">
        <v>0</v>
      </c>
      <c r="E66" s="1">
        <f t="shared" ref="E66:E70" si="5">B66/$B$70</f>
        <v>0.14285714285714285</v>
      </c>
    </row>
    <row r="67" spans="1:5" x14ac:dyDescent="0.2">
      <c r="A67" s="9">
        <v>43525</v>
      </c>
      <c r="B67">
        <v>4</v>
      </c>
      <c r="C67">
        <v>5</v>
      </c>
      <c r="D67">
        <v>1</v>
      </c>
      <c r="E67" s="1">
        <f t="shared" si="5"/>
        <v>0.2857142857142857</v>
      </c>
    </row>
    <row r="68" spans="1:5" x14ac:dyDescent="0.2">
      <c r="A68" s="9">
        <v>43556</v>
      </c>
      <c r="B68">
        <v>2</v>
      </c>
      <c r="C68">
        <v>1</v>
      </c>
      <c r="D68">
        <v>0</v>
      </c>
      <c r="E68" s="1">
        <f t="shared" si="5"/>
        <v>0.14285714285714285</v>
      </c>
    </row>
    <row r="69" spans="1:5" x14ac:dyDescent="0.2">
      <c r="A69" s="9">
        <v>43586</v>
      </c>
      <c r="B69">
        <v>3</v>
      </c>
      <c r="C69">
        <v>0</v>
      </c>
      <c r="D69">
        <v>0</v>
      </c>
      <c r="E69" s="1">
        <f t="shared" si="5"/>
        <v>0.21428571428571427</v>
      </c>
    </row>
    <row r="70" spans="1:5" x14ac:dyDescent="0.2">
      <c r="B70">
        <f>SUM(B65:B69)</f>
        <v>14</v>
      </c>
      <c r="C70">
        <f t="shared" ref="C70:D70" si="6">SUM(C65:C69)</f>
        <v>9</v>
      </c>
      <c r="D70">
        <f t="shared" si="6"/>
        <v>1</v>
      </c>
      <c r="E70" s="1">
        <f t="shared" si="5"/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2018 Jul - Dez</vt:lpstr>
      <vt:lpstr>2019 Jan - 13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Rohn Cardozo</dc:creator>
  <cp:lastModifiedBy>Narayana Rohn Cardozo</cp:lastModifiedBy>
  <dcterms:created xsi:type="dcterms:W3CDTF">2019-05-13T19:53:27Z</dcterms:created>
  <dcterms:modified xsi:type="dcterms:W3CDTF">2019-05-14T14:35:51Z</dcterms:modified>
</cp:coreProperties>
</file>