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Plan1!$A$1:$F$73</definedName>
  </definedNames>
  <calcPr calcId="145621"/>
</workbook>
</file>

<file path=xl/calcChain.xml><?xml version="1.0" encoding="utf-8"?>
<calcChain xmlns="http://schemas.openxmlformats.org/spreadsheetml/2006/main">
  <c r="F10" i="1" l="1"/>
  <c r="F62" i="1" s="1"/>
  <c r="F16" i="1"/>
  <c r="F25" i="1"/>
  <c r="F43" i="1"/>
  <c r="F52" i="1"/>
  <c r="F61" i="1"/>
  <c r="D73" i="1"/>
  <c r="B72" i="1"/>
  <c r="C72" i="1"/>
  <c r="B70" i="1" l="1"/>
  <c r="B65" i="1"/>
  <c r="C65" i="1" s="1"/>
  <c r="B69" i="1"/>
  <c r="F15" i="1"/>
  <c r="F14" i="1"/>
  <c r="F8" i="1"/>
  <c r="F9" i="1"/>
  <c r="D65" i="1" l="1"/>
  <c r="F24" i="1"/>
  <c r="F23" i="1"/>
  <c r="F22" i="1"/>
  <c r="F21" i="1"/>
  <c r="F33" i="1"/>
  <c r="F32" i="1"/>
  <c r="F31" i="1"/>
  <c r="F30" i="1"/>
  <c r="F42" i="1"/>
  <c r="F41" i="1"/>
  <c r="F40" i="1"/>
  <c r="F39" i="1"/>
  <c r="F51" i="1"/>
  <c r="F50" i="1"/>
  <c r="F49" i="1"/>
  <c r="F48" i="1"/>
  <c r="F58" i="1"/>
  <c r="F59" i="1"/>
  <c r="F60" i="1"/>
  <c r="F57" i="1"/>
  <c r="F55" i="1"/>
  <c r="F37" i="1"/>
  <c r="F28" i="1"/>
  <c r="F46" i="1"/>
  <c r="F7" i="1"/>
  <c r="F19" i="1"/>
  <c r="F13" i="1"/>
  <c r="B67" i="1" l="1"/>
  <c r="B71" i="1"/>
  <c r="D71" i="1" s="1"/>
  <c r="B68" i="1"/>
  <c r="D68" i="1" s="1"/>
  <c r="F34" i="1"/>
  <c r="B66" i="1"/>
  <c r="D70" i="1"/>
  <c r="C70" i="1"/>
  <c r="C68" i="1" l="1"/>
  <c r="C71" i="1"/>
  <c r="D66" i="1"/>
  <c r="C66" i="1"/>
  <c r="C69" i="1"/>
  <c r="D69" i="1"/>
  <c r="D67" i="1"/>
  <c r="C67" i="1"/>
</calcChain>
</file>

<file path=xl/sharedStrings.xml><?xml version="1.0" encoding="utf-8"?>
<sst xmlns="http://schemas.openxmlformats.org/spreadsheetml/2006/main" count="99" uniqueCount="45">
  <si>
    <t>TOTAL</t>
  </si>
  <si>
    <t>Coordenador: </t>
  </si>
  <si>
    <t>VALOR</t>
  </si>
  <si>
    <t>PLANEJADOR INSTRUCIONAL</t>
  </si>
  <si>
    <t>MONITORES</t>
  </si>
  <si>
    <t>MODULO 1</t>
  </si>
  <si>
    <t>MODULO 2</t>
  </si>
  <si>
    <t>MODULO 3</t>
  </si>
  <si>
    <t>CARGA HORÁRIA</t>
  </si>
  <si>
    <t>INSTRUTOR: Ten. Vidal.</t>
  </si>
  <si>
    <t>Subten. Monteiro.</t>
  </si>
  <si>
    <t>Sd. Delcio.</t>
  </si>
  <si>
    <t>1 - Ten. Vidal.</t>
  </si>
  <si>
    <t>TUTORES</t>
  </si>
  <si>
    <t>TOTAL GERAL DO CURSO</t>
  </si>
  <si>
    <t>TOTAL MONITORES</t>
  </si>
  <si>
    <t>TOTAL MODULO 2</t>
  </si>
  <si>
    <t>TOTAL MODULO 3</t>
  </si>
  <si>
    <t>TOTAL PLANEJADOR INSTRUCIONAL</t>
  </si>
  <si>
    <t>Ten. Vidal.</t>
  </si>
  <si>
    <t>TOTAL ENVOLVIDOS PROJETO</t>
  </si>
  <si>
    <t>Ten. Cassandra.</t>
  </si>
  <si>
    <t>TURMAS</t>
  </si>
  <si>
    <t>LAUDAS</t>
  </si>
  <si>
    <t>CUSTO  POR ENVOLVIDOS NO PROJETO</t>
  </si>
  <si>
    <t>+ 20 % INSS</t>
  </si>
  <si>
    <t>Cap. Romero.</t>
  </si>
  <si>
    <t>MODULO 4</t>
  </si>
  <si>
    <t>MODULO 5</t>
  </si>
  <si>
    <t>INSTRUTORES: Ten. Vidal.</t>
  </si>
  <si>
    <t>Ten. Gomes.</t>
  </si>
  <si>
    <t>2 - Ten. Cassandra.</t>
  </si>
  <si>
    <t>3 - Ten. Gomes.</t>
  </si>
  <si>
    <t xml:space="preserve">TOTAL MODULO 1 </t>
  </si>
  <si>
    <t>VALOR TOTAL</t>
  </si>
  <si>
    <t>LIQUIDO  -11%</t>
  </si>
  <si>
    <t>TOTAL MODULO 4</t>
  </si>
  <si>
    <t>TOTAL MODULO 5</t>
  </si>
  <si>
    <t>Sd. Lambaret</t>
  </si>
  <si>
    <t>4 - Sd. Lambaret</t>
  </si>
  <si>
    <t>VALOR GLOBAL</t>
  </si>
  <si>
    <t>Cap Lucas</t>
  </si>
  <si>
    <t>Sd Delcio</t>
  </si>
  <si>
    <t>Subten Monteiro</t>
  </si>
  <si>
    <t>Custos - Curso de Sistemas de Comando de Incidentes SCI SANEPAR 1 - 2017 - Paraná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</si>
</sst>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33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7" xfId="0" applyFont="1" applyBorder="1" applyAlignment="1">
      <alignment horizontal="center" wrapText="1"/>
    </xf>
    <xf numFmtId="0" fontId="3" fillId="0" borderId="23" xfId="0" applyFont="1" applyBorder="1"/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5" xfId="0" applyFont="1" applyBorder="1"/>
    <xf numFmtId="44" fontId="3" fillId="0" borderId="19" xfId="1" applyFont="1" applyBorder="1" applyAlignment="1">
      <alignment horizontal="center"/>
    </xf>
    <xf numFmtId="44" fontId="3" fillId="0" borderId="18" xfId="1" applyFont="1" applyBorder="1" applyAlignment="1">
      <alignment horizontal="center"/>
    </xf>
    <xf numFmtId="44" fontId="4" fillId="2" borderId="2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44" fontId="3" fillId="0" borderId="10" xfId="1" applyFont="1" applyBorder="1" applyAlignment="1">
      <alignment horizontal="center"/>
    </xf>
    <xf numFmtId="44" fontId="3" fillId="0" borderId="16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0" fontId="3" fillId="0" borderId="3" xfId="0" applyFont="1" applyBorder="1"/>
    <xf numFmtId="44" fontId="4" fillId="2" borderId="2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4" fillId="0" borderId="8" xfId="0" applyFont="1" applyBorder="1" applyAlignment="1">
      <alignment horizontal="center"/>
    </xf>
    <xf numFmtId="0" fontId="3" fillId="0" borderId="25" xfId="0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/>
    <xf numFmtId="44" fontId="3" fillId="0" borderId="1" xfId="1" applyFont="1" applyBorder="1"/>
    <xf numFmtId="44" fontId="3" fillId="0" borderId="12" xfId="0" applyNumberFormat="1" applyFont="1" applyBorder="1"/>
    <xf numFmtId="0" fontId="3" fillId="0" borderId="17" xfId="0" applyFont="1" applyBorder="1" applyAlignment="1">
      <alignment horizontal="left"/>
    </xf>
    <xf numFmtId="44" fontId="3" fillId="0" borderId="12" xfId="1" applyFont="1" applyBorder="1"/>
    <xf numFmtId="0" fontId="3" fillId="0" borderId="11" xfId="0" applyFont="1" applyBorder="1" applyAlignment="1">
      <alignment horizontal="left"/>
    </xf>
    <xf numFmtId="44" fontId="4" fillId="2" borderId="2" xfId="0" applyNumberFormat="1" applyFont="1" applyFill="1" applyBorder="1"/>
    <xf numFmtId="0" fontId="4" fillId="3" borderId="0" xfId="0" applyFont="1" applyFill="1" applyBorder="1" applyAlignment="1">
      <alignment horizontal="center"/>
    </xf>
    <xf numFmtId="44" fontId="4" fillId="3" borderId="36" xfId="0" applyNumberFormat="1" applyFont="1" applyFill="1" applyBorder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3" fillId="0" borderId="16" xfId="0" applyNumberFormat="1" applyFont="1" applyBorder="1"/>
    <xf numFmtId="0" fontId="3" fillId="0" borderId="17" xfId="0" applyFont="1" applyBorder="1"/>
    <xf numFmtId="44" fontId="4" fillId="3" borderId="9" xfId="0" applyNumberFormat="1" applyFont="1" applyFill="1" applyBorder="1"/>
    <xf numFmtId="44" fontId="4" fillId="3" borderId="6" xfId="0" applyNumberFormat="1" applyFont="1" applyFill="1" applyBorder="1"/>
    <xf numFmtId="0" fontId="4" fillId="0" borderId="24" xfId="0" applyFont="1" applyBorder="1" applyAlignment="1">
      <alignment horizontal="center"/>
    </xf>
    <xf numFmtId="0" fontId="3" fillId="0" borderId="0" xfId="0" applyFont="1" applyBorder="1" applyAlignment="1"/>
    <xf numFmtId="44" fontId="4" fillId="2" borderId="37" xfId="0" applyNumberFormat="1" applyFont="1" applyFill="1" applyBorder="1" applyAlignment="1">
      <alignment horizontal="center"/>
    </xf>
    <xf numFmtId="44" fontId="5" fillId="2" borderId="14" xfId="0" applyNumberFormat="1" applyFont="1" applyFill="1" applyBorder="1"/>
    <xf numFmtId="0" fontId="5" fillId="3" borderId="21" xfId="0" applyFont="1" applyFill="1" applyBorder="1" applyAlignment="1"/>
    <xf numFmtId="0" fontId="5" fillId="3" borderId="22" xfId="0" applyFont="1" applyFill="1" applyBorder="1" applyAlignment="1"/>
    <xf numFmtId="0" fontId="3" fillId="0" borderId="22" xfId="0" applyFont="1" applyBorder="1" applyAlignment="1"/>
    <xf numFmtId="0" fontId="4" fillId="0" borderId="9" xfId="0" quotePrefix="1" applyFont="1" applyBorder="1" applyAlignment="1">
      <alignment horizontal="center"/>
    </xf>
    <xf numFmtId="44" fontId="3" fillId="0" borderId="33" xfId="1" applyFont="1" applyBorder="1"/>
    <xf numFmtId="44" fontId="3" fillId="0" borderId="10" xfId="0" applyNumberFormat="1" applyFont="1" applyBorder="1"/>
    <xf numFmtId="44" fontId="3" fillId="0" borderId="38" xfId="0" applyNumberFormat="1" applyFont="1" applyBorder="1"/>
    <xf numFmtId="0" fontId="3" fillId="0" borderId="34" xfId="0" applyFont="1" applyBorder="1"/>
    <xf numFmtId="44" fontId="3" fillId="0" borderId="35" xfId="1" applyFont="1" applyBorder="1"/>
    <xf numFmtId="0" fontId="5" fillId="2" borderId="2" xfId="0" applyFont="1" applyFill="1" applyBorder="1" applyAlignment="1">
      <alignment horizontal="center"/>
    </xf>
    <xf numFmtId="0" fontId="3" fillId="0" borderId="37" xfId="0" applyFont="1" applyBorder="1"/>
    <xf numFmtId="44" fontId="5" fillId="2" borderId="9" xfId="0" applyNumberFormat="1" applyFont="1" applyFill="1" applyBorder="1"/>
    <xf numFmtId="44" fontId="5" fillId="2" borderId="2" xfId="0" applyNumberFormat="1" applyFont="1" applyFill="1" applyBorder="1"/>
    <xf numFmtId="44" fontId="6" fillId="2" borderId="7" xfId="1" applyFont="1" applyFill="1" applyBorder="1"/>
    <xf numFmtId="44" fontId="3" fillId="0" borderId="33" xfId="1" applyFont="1" applyBorder="1" applyAlignment="1">
      <alignment horizontal="center"/>
    </xf>
    <xf numFmtId="44" fontId="3" fillId="0" borderId="12" xfId="1" applyFont="1" applyBorder="1" applyAlignment="1">
      <alignment horizontal="center"/>
    </xf>
    <xf numFmtId="44" fontId="4" fillId="2" borderId="7" xfId="0" applyNumberFormat="1" applyFont="1" applyFill="1" applyBorder="1" applyAlignment="1">
      <alignment horizontal="center"/>
    </xf>
    <xf numFmtId="44" fontId="4" fillId="2" borderId="8" xfId="0" applyNumberFormat="1" applyFont="1" applyFill="1" applyBorder="1" applyAlignment="1">
      <alignment horizontal="center"/>
    </xf>
    <xf numFmtId="44" fontId="4" fillId="2" borderId="9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view="pageBreakPreview" topLeftCell="A43" zoomScale="90" zoomScaleNormal="100" zoomScaleSheetLayoutView="90" workbookViewId="0">
      <selection activeCell="H60" sqref="H60"/>
    </sheetView>
  </sheetViews>
  <sheetFormatPr defaultRowHeight="12.75" x14ac:dyDescent="0.2"/>
  <cols>
    <col min="1" max="1" width="34.42578125" style="1" customWidth="1"/>
    <col min="2" max="2" width="13.140625" style="1" bestFit="1" customWidth="1"/>
    <col min="3" max="3" width="14.140625" style="1" bestFit="1" customWidth="1"/>
    <col min="4" max="4" width="12" style="1" customWidth="1"/>
    <col min="5" max="5" width="9.42578125" style="1" customWidth="1"/>
    <col min="6" max="6" width="12.140625" style="1" customWidth="1"/>
    <col min="7" max="16384" width="9.140625" style="1"/>
  </cols>
  <sheetData>
    <row r="1" spans="1:9" ht="13.5" thickBot="1" x14ac:dyDescent="0.25">
      <c r="A1" s="87" t="s">
        <v>44</v>
      </c>
      <c r="B1" s="88"/>
      <c r="C1" s="88"/>
      <c r="D1" s="88"/>
      <c r="E1" s="88"/>
      <c r="F1" s="89"/>
    </row>
    <row r="2" spans="1:9" ht="4.5" customHeight="1" thickBot="1" x14ac:dyDescent="0.25">
      <c r="A2" s="93"/>
      <c r="B2" s="94"/>
      <c r="C2" s="94"/>
      <c r="D2" s="94"/>
      <c r="E2" s="94"/>
      <c r="F2" s="95"/>
    </row>
    <row r="3" spans="1:9" ht="13.5" thickBot="1" x14ac:dyDescent="0.25">
      <c r="A3" s="2" t="s">
        <v>1</v>
      </c>
      <c r="B3" s="85" t="s">
        <v>8</v>
      </c>
      <c r="C3" s="86"/>
      <c r="D3" s="86"/>
      <c r="E3" s="86"/>
      <c r="F3" s="99"/>
    </row>
    <row r="4" spans="1:9" x14ac:dyDescent="0.2">
      <c r="A4" s="3" t="s">
        <v>26</v>
      </c>
      <c r="B4" s="82">
        <v>20</v>
      </c>
      <c r="C4" s="83"/>
      <c r="D4" s="83"/>
      <c r="E4" s="83"/>
      <c r="F4" s="100"/>
    </row>
    <row r="5" spans="1:9" ht="4.5" customHeight="1" thickBot="1" x14ac:dyDescent="0.25">
      <c r="A5" s="97"/>
      <c r="B5" s="77"/>
      <c r="C5" s="77"/>
      <c r="D5" s="77"/>
      <c r="E5" s="77"/>
      <c r="F5" s="98"/>
    </row>
    <row r="6" spans="1:9" ht="13.5" thickBot="1" x14ac:dyDescent="0.25">
      <c r="A6" s="4" t="s">
        <v>3</v>
      </c>
      <c r="B6" s="85" t="s">
        <v>8</v>
      </c>
      <c r="C6" s="86"/>
      <c r="D6" s="104"/>
      <c r="E6" s="5" t="s">
        <v>2</v>
      </c>
      <c r="F6" s="6" t="s">
        <v>0</v>
      </c>
    </row>
    <row r="7" spans="1:9" x14ac:dyDescent="0.2">
      <c r="A7" s="7" t="s">
        <v>41</v>
      </c>
      <c r="B7" s="82">
        <v>15</v>
      </c>
      <c r="C7" s="83"/>
      <c r="D7" s="84"/>
      <c r="E7" s="8">
        <v>25</v>
      </c>
      <c r="F7" s="9">
        <f>B7*E7</f>
        <v>375</v>
      </c>
    </row>
    <row r="8" spans="1:9" x14ac:dyDescent="0.2">
      <c r="A8" s="7" t="s">
        <v>10</v>
      </c>
      <c r="B8" s="73">
        <v>15</v>
      </c>
      <c r="C8" s="74"/>
      <c r="D8" s="75"/>
      <c r="E8" s="63">
        <v>25</v>
      </c>
      <c r="F8" s="64">
        <f t="shared" ref="F8:F9" si="0">B8*E8</f>
        <v>375</v>
      </c>
    </row>
    <row r="9" spans="1:9" ht="13.5" thickBot="1" x14ac:dyDescent="0.25">
      <c r="A9" s="7" t="s">
        <v>42</v>
      </c>
      <c r="B9" s="76">
        <v>15</v>
      </c>
      <c r="C9" s="77"/>
      <c r="D9" s="78"/>
      <c r="E9" s="8">
        <v>25</v>
      </c>
      <c r="F9" s="9">
        <f t="shared" si="0"/>
        <v>375</v>
      </c>
    </row>
    <row r="10" spans="1:9" ht="13.5" thickBot="1" x14ac:dyDescent="0.25">
      <c r="A10" s="96"/>
      <c r="B10" s="70" t="s">
        <v>18</v>
      </c>
      <c r="C10" s="71"/>
      <c r="D10" s="71"/>
      <c r="E10" s="72"/>
      <c r="F10" s="10">
        <f>SUM(F7:F9)</f>
        <v>1125</v>
      </c>
    </row>
    <row r="11" spans="1:9" ht="6" customHeight="1" thickBot="1" x14ac:dyDescent="0.25">
      <c r="A11" s="97"/>
      <c r="B11" s="11"/>
      <c r="C11" s="12"/>
      <c r="D11" s="12"/>
      <c r="E11" s="12"/>
      <c r="F11" s="13"/>
    </row>
    <row r="12" spans="1:9" ht="13.5" thickBot="1" x14ac:dyDescent="0.25">
      <c r="A12" s="4" t="s">
        <v>4</v>
      </c>
      <c r="B12" s="85" t="s">
        <v>8</v>
      </c>
      <c r="C12" s="86"/>
      <c r="D12" s="86"/>
      <c r="E12" s="14" t="s">
        <v>2</v>
      </c>
      <c r="F12" s="14" t="s">
        <v>0</v>
      </c>
    </row>
    <row r="13" spans="1:9" x14ac:dyDescent="0.2">
      <c r="A13" s="7" t="s">
        <v>41</v>
      </c>
      <c r="B13" s="82">
        <v>20</v>
      </c>
      <c r="C13" s="83"/>
      <c r="D13" s="84"/>
      <c r="E13" s="15">
        <v>3</v>
      </c>
      <c r="F13" s="16">
        <f>B13*E13</f>
        <v>60</v>
      </c>
      <c r="I13" s="17"/>
    </row>
    <row r="14" spans="1:9" ht="15" customHeight="1" x14ac:dyDescent="0.2">
      <c r="A14" s="7" t="s">
        <v>43</v>
      </c>
      <c r="B14" s="73">
        <v>20</v>
      </c>
      <c r="C14" s="74"/>
      <c r="D14" s="75"/>
      <c r="E14" s="15">
        <v>3</v>
      </c>
      <c r="F14" s="16">
        <f>B14*E14</f>
        <v>60</v>
      </c>
      <c r="I14" s="17"/>
    </row>
    <row r="15" spans="1:9" ht="13.5" thickBot="1" x14ac:dyDescent="0.25">
      <c r="A15" s="18" t="s">
        <v>11</v>
      </c>
      <c r="B15" s="79">
        <v>20</v>
      </c>
      <c r="C15" s="80"/>
      <c r="D15" s="81"/>
      <c r="E15" s="15">
        <v>3</v>
      </c>
      <c r="F15" s="16">
        <f>B15*E15</f>
        <v>60</v>
      </c>
    </row>
    <row r="16" spans="1:9" ht="13.5" thickBot="1" x14ac:dyDescent="0.25">
      <c r="A16" s="19"/>
      <c r="B16" s="70" t="s">
        <v>15</v>
      </c>
      <c r="C16" s="71"/>
      <c r="D16" s="71"/>
      <c r="E16" s="72"/>
      <c r="F16" s="20">
        <f>SUM(F13:F15)</f>
        <v>180</v>
      </c>
    </row>
    <row r="17" spans="1:6" ht="3.75" customHeight="1" thickBot="1" x14ac:dyDescent="0.25">
      <c r="A17" s="21"/>
      <c r="B17" s="22"/>
      <c r="C17" s="22"/>
      <c r="D17" s="22"/>
      <c r="E17" s="22"/>
      <c r="F17" s="23"/>
    </row>
    <row r="18" spans="1:6" ht="13.5" thickBot="1" x14ac:dyDescent="0.25">
      <c r="A18" s="4" t="s">
        <v>5</v>
      </c>
      <c r="B18" s="14" t="s">
        <v>22</v>
      </c>
      <c r="C18" s="24" t="s">
        <v>8</v>
      </c>
      <c r="D18" s="4" t="s">
        <v>23</v>
      </c>
      <c r="E18" s="14" t="s">
        <v>2</v>
      </c>
      <c r="F18" s="6" t="s">
        <v>0</v>
      </c>
    </row>
    <row r="19" spans="1:6" x14ac:dyDescent="0.2">
      <c r="A19" s="18" t="s">
        <v>9</v>
      </c>
      <c r="B19" s="25"/>
      <c r="C19" s="26">
        <v>4</v>
      </c>
      <c r="D19" s="26"/>
      <c r="E19" s="27">
        <v>55</v>
      </c>
      <c r="F19" s="16">
        <f>C19*E19</f>
        <v>220</v>
      </c>
    </row>
    <row r="20" spans="1:6" x14ac:dyDescent="0.2">
      <c r="A20" s="28" t="s">
        <v>13</v>
      </c>
      <c r="B20" s="29"/>
      <c r="C20" s="26"/>
      <c r="D20" s="30"/>
      <c r="E20" s="31"/>
      <c r="F20" s="32"/>
    </row>
    <row r="21" spans="1:6" x14ac:dyDescent="0.2">
      <c r="A21" s="33" t="s">
        <v>12</v>
      </c>
      <c r="B21" s="26">
        <v>1</v>
      </c>
      <c r="C21" s="26">
        <v>4</v>
      </c>
      <c r="D21" s="30"/>
      <c r="E21" s="31">
        <v>7.5</v>
      </c>
      <c r="F21" s="34">
        <f>(B21*C21)*E21</f>
        <v>30</v>
      </c>
    </row>
    <row r="22" spans="1:6" x14ac:dyDescent="0.2">
      <c r="A22" s="33" t="s">
        <v>31</v>
      </c>
      <c r="B22" s="26">
        <v>1</v>
      </c>
      <c r="C22" s="26">
        <v>4</v>
      </c>
      <c r="D22" s="30"/>
      <c r="E22" s="31">
        <v>7.5</v>
      </c>
      <c r="F22" s="34">
        <f t="shared" ref="F22:F24" si="1">(B22*C22)*E22</f>
        <v>30</v>
      </c>
    </row>
    <row r="23" spans="1:6" x14ac:dyDescent="0.2">
      <c r="A23" s="33" t="s">
        <v>32</v>
      </c>
      <c r="B23" s="26">
        <v>1</v>
      </c>
      <c r="C23" s="26">
        <v>4</v>
      </c>
      <c r="D23" s="30"/>
      <c r="E23" s="31">
        <v>7.5</v>
      </c>
      <c r="F23" s="34">
        <f t="shared" si="1"/>
        <v>30</v>
      </c>
    </row>
    <row r="24" spans="1:6" ht="13.5" thickBot="1" x14ac:dyDescent="0.25">
      <c r="A24" s="35" t="s">
        <v>39</v>
      </c>
      <c r="B24" s="26">
        <v>1</v>
      </c>
      <c r="C24" s="26">
        <v>4</v>
      </c>
      <c r="D24" s="30"/>
      <c r="E24" s="31">
        <v>7.5</v>
      </c>
      <c r="F24" s="34">
        <f t="shared" si="1"/>
        <v>30</v>
      </c>
    </row>
    <row r="25" spans="1:6" ht="13.5" thickBot="1" x14ac:dyDescent="0.25">
      <c r="A25" s="19"/>
      <c r="B25" s="65" t="s">
        <v>33</v>
      </c>
      <c r="C25" s="66"/>
      <c r="D25" s="66"/>
      <c r="E25" s="67"/>
      <c r="F25" s="36">
        <f>SUM(F19:F24)</f>
        <v>340</v>
      </c>
    </row>
    <row r="26" spans="1:6" ht="4.5" customHeight="1" thickBot="1" x14ac:dyDescent="0.25">
      <c r="A26" s="19"/>
      <c r="B26" s="37"/>
      <c r="C26" s="37"/>
      <c r="D26" s="37"/>
      <c r="E26" s="37"/>
      <c r="F26" s="38"/>
    </row>
    <row r="27" spans="1:6" ht="13.5" thickBot="1" x14ac:dyDescent="0.25">
      <c r="A27" s="4" t="s">
        <v>6</v>
      </c>
      <c r="B27" s="39" t="s">
        <v>22</v>
      </c>
      <c r="C27" s="40" t="s">
        <v>8</v>
      </c>
      <c r="D27" s="4" t="s">
        <v>23</v>
      </c>
      <c r="E27" s="14" t="s">
        <v>2</v>
      </c>
      <c r="F27" s="14" t="s">
        <v>0</v>
      </c>
    </row>
    <row r="28" spans="1:6" x14ac:dyDescent="0.2">
      <c r="A28" s="18" t="s">
        <v>9</v>
      </c>
      <c r="B28" s="25"/>
      <c r="C28" s="26">
        <v>4</v>
      </c>
      <c r="D28" s="26"/>
      <c r="E28" s="31">
        <v>55</v>
      </c>
      <c r="F28" s="41">
        <f>C28*E28</f>
        <v>220</v>
      </c>
    </row>
    <row r="29" spans="1:6" x14ac:dyDescent="0.2">
      <c r="A29" s="28" t="s">
        <v>13</v>
      </c>
      <c r="B29" s="29"/>
      <c r="C29" s="26"/>
      <c r="D29" s="30"/>
      <c r="E29" s="31"/>
      <c r="F29" s="32"/>
    </row>
    <row r="30" spans="1:6" x14ac:dyDescent="0.2">
      <c r="A30" s="33" t="s">
        <v>12</v>
      </c>
      <c r="B30" s="26">
        <v>1</v>
      </c>
      <c r="C30" s="26">
        <v>4</v>
      </c>
      <c r="D30" s="30"/>
      <c r="E30" s="31">
        <v>7.5</v>
      </c>
      <c r="F30" s="34">
        <f>(B30*C30)*E30</f>
        <v>30</v>
      </c>
    </row>
    <row r="31" spans="1:6" x14ac:dyDescent="0.2">
      <c r="A31" s="33" t="s">
        <v>31</v>
      </c>
      <c r="B31" s="26">
        <v>1</v>
      </c>
      <c r="C31" s="26">
        <v>4</v>
      </c>
      <c r="D31" s="30"/>
      <c r="E31" s="31">
        <v>7.5</v>
      </c>
      <c r="F31" s="34">
        <f t="shared" ref="F31:F33" si="2">(B31*C31)*E31</f>
        <v>30</v>
      </c>
    </row>
    <row r="32" spans="1:6" x14ac:dyDescent="0.2">
      <c r="A32" s="33" t="s">
        <v>32</v>
      </c>
      <c r="B32" s="26">
        <v>1</v>
      </c>
      <c r="C32" s="26">
        <v>4</v>
      </c>
      <c r="D32" s="30"/>
      <c r="E32" s="31">
        <v>7.5</v>
      </c>
      <c r="F32" s="34">
        <f t="shared" si="2"/>
        <v>30</v>
      </c>
    </row>
    <row r="33" spans="1:7" ht="13.5" thickBot="1" x14ac:dyDescent="0.25">
      <c r="A33" s="35" t="s">
        <v>39</v>
      </c>
      <c r="B33" s="26">
        <v>1</v>
      </c>
      <c r="C33" s="26">
        <v>4</v>
      </c>
      <c r="D33" s="30"/>
      <c r="E33" s="31">
        <v>7.5</v>
      </c>
      <c r="F33" s="34">
        <f t="shared" si="2"/>
        <v>30</v>
      </c>
    </row>
    <row r="34" spans="1:7" ht="13.5" thickBot="1" x14ac:dyDescent="0.25">
      <c r="A34" s="42"/>
      <c r="B34" s="70" t="s">
        <v>16</v>
      </c>
      <c r="C34" s="71"/>
      <c r="D34" s="71"/>
      <c r="E34" s="72"/>
      <c r="F34" s="36">
        <f>SUM(F28:F33)</f>
        <v>340</v>
      </c>
    </row>
    <row r="35" spans="1:7" ht="4.5" customHeight="1" thickBot="1" x14ac:dyDescent="0.25">
      <c r="A35" s="19"/>
      <c r="B35" s="37"/>
      <c r="C35" s="37"/>
      <c r="D35" s="37"/>
      <c r="E35" s="37"/>
      <c r="F35" s="43"/>
    </row>
    <row r="36" spans="1:7" ht="13.5" thickBot="1" x14ac:dyDescent="0.25">
      <c r="A36" s="4" t="s">
        <v>7</v>
      </c>
      <c r="B36" s="39" t="s">
        <v>22</v>
      </c>
      <c r="C36" s="40" t="s">
        <v>8</v>
      </c>
      <c r="D36" s="4" t="s">
        <v>23</v>
      </c>
      <c r="E36" s="14" t="s">
        <v>2</v>
      </c>
      <c r="F36" s="14" t="s">
        <v>0</v>
      </c>
    </row>
    <row r="37" spans="1:7" x14ac:dyDescent="0.2">
      <c r="A37" s="18" t="s">
        <v>9</v>
      </c>
      <c r="B37" s="25"/>
      <c r="C37" s="26">
        <v>4</v>
      </c>
      <c r="D37" s="26"/>
      <c r="E37" s="31">
        <v>55</v>
      </c>
      <c r="F37" s="41">
        <f>C37*E37</f>
        <v>220</v>
      </c>
    </row>
    <row r="38" spans="1:7" x14ac:dyDescent="0.2">
      <c r="A38" s="28" t="s">
        <v>13</v>
      </c>
      <c r="B38" s="29"/>
      <c r="C38" s="26"/>
      <c r="D38" s="30"/>
      <c r="E38" s="31"/>
      <c r="F38" s="32"/>
    </row>
    <row r="39" spans="1:7" x14ac:dyDescent="0.2">
      <c r="A39" s="33" t="s">
        <v>12</v>
      </c>
      <c r="B39" s="26">
        <v>1</v>
      </c>
      <c r="C39" s="26">
        <v>4</v>
      </c>
      <c r="D39" s="30"/>
      <c r="E39" s="31">
        <v>7.5</v>
      </c>
      <c r="F39" s="34">
        <f>(B39*C39)*E39</f>
        <v>30</v>
      </c>
    </row>
    <row r="40" spans="1:7" x14ac:dyDescent="0.2">
      <c r="A40" s="33" t="s">
        <v>31</v>
      </c>
      <c r="B40" s="26">
        <v>1</v>
      </c>
      <c r="C40" s="26">
        <v>4</v>
      </c>
      <c r="D40" s="30"/>
      <c r="E40" s="31">
        <v>7.5</v>
      </c>
      <c r="F40" s="34">
        <f t="shared" ref="F40:F42" si="3">(B40*C40)*E40</f>
        <v>30</v>
      </c>
    </row>
    <row r="41" spans="1:7" x14ac:dyDescent="0.2">
      <c r="A41" s="33" t="s">
        <v>32</v>
      </c>
      <c r="B41" s="26">
        <v>1</v>
      </c>
      <c r="C41" s="26">
        <v>4</v>
      </c>
      <c r="D41" s="30"/>
      <c r="E41" s="31">
        <v>7.5</v>
      </c>
      <c r="F41" s="34">
        <f t="shared" si="3"/>
        <v>30</v>
      </c>
    </row>
    <row r="42" spans="1:7" ht="13.5" thickBot="1" x14ac:dyDescent="0.25">
      <c r="A42" s="35" t="s">
        <v>39</v>
      </c>
      <c r="B42" s="26">
        <v>1</v>
      </c>
      <c r="C42" s="26">
        <v>4</v>
      </c>
      <c r="D42" s="30"/>
      <c r="E42" s="31">
        <v>7.5</v>
      </c>
      <c r="F42" s="34">
        <f t="shared" si="3"/>
        <v>30</v>
      </c>
    </row>
    <row r="43" spans="1:7" ht="13.5" thickBot="1" x14ac:dyDescent="0.25">
      <c r="A43" s="42"/>
      <c r="B43" s="70" t="s">
        <v>17</v>
      </c>
      <c r="C43" s="71"/>
      <c r="D43" s="71"/>
      <c r="E43" s="72"/>
      <c r="F43" s="36">
        <f>SUM(F37:F42)</f>
        <v>340</v>
      </c>
    </row>
    <row r="44" spans="1:7" ht="5.25" customHeight="1" thickBot="1" x14ac:dyDescent="0.25">
      <c r="A44" s="19"/>
      <c r="B44" s="17"/>
      <c r="C44" s="12"/>
      <c r="D44" s="12"/>
      <c r="E44" s="12"/>
      <c r="F44" s="44"/>
    </row>
    <row r="45" spans="1:7" ht="13.5" thickBot="1" x14ac:dyDescent="0.25">
      <c r="A45" s="4" t="s">
        <v>27</v>
      </c>
      <c r="B45" s="39" t="s">
        <v>22</v>
      </c>
      <c r="C45" s="40" t="s">
        <v>8</v>
      </c>
      <c r="D45" s="4" t="s">
        <v>23</v>
      </c>
      <c r="E45" s="45" t="s">
        <v>2</v>
      </c>
      <c r="F45" s="14" t="s">
        <v>0</v>
      </c>
      <c r="G45" s="46"/>
    </row>
    <row r="46" spans="1:7" x14ac:dyDescent="0.2">
      <c r="A46" s="18" t="s">
        <v>9</v>
      </c>
      <c r="B46" s="25"/>
      <c r="C46" s="26">
        <v>4</v>
      </c>
      <c r="D46" s="26"/>
      <c r="E46" s="31">
        <v>55</v>
      </c>
      <c r="F46" s="41">
        <f>C46*E46</f>
        <v>220</v>
      </c>
      <c r="G46" s="46"/>
    </row>
    <row r="47" spans="1:7" x14ac:dyDescent="0.2">
      <c r="A47" s="28" t="s">
        <v>13</v>
      </c>
      <c r="B47" s="29"/>
      <c r="C47" s="26"/>
      <c r="D47" s="30"/>
      <c r="E47" s="31"/>
      <c r="F47" s="32"/>
    </row>
    <row r="48" spans="1:7" x14ac:dyDescent="0.2">
      <c r="A48" s="33" t="s">
        <v>12</v>
      </c>
      <c r="B48" s="26">
        <v>1</v>
      </c>
      <c r="C48" s="26">
        <v>4</v>
      </c>
      <c r="D48" s="30"/>
      <c r="E48" s="31">
        <v>7.5</v>
      </c>
      <c r="F48" s="34">
        <f>(B48*C48)*E48</f>
        <v>30</v>
      </c>
    </row>
    <row r="49" spans="1:6" x14ac:dyDescent="0.2">
      <c r="A49" s="33" t="s">
        <v>31</v>
      </c>
      <c r="B49" s="26">
        <v>1</v>
      </c>
      <c r="C49" s="26">
        <v>4</v>
      </c>
      <c r="D49" s="30"/>
      <c r="E49" s="31">
        <v>7.5</v>
      </c>
      <c r="F49" s="34">
        <f t="shared" ref="F49:F51" si="4">(B49*C49)*E49</f>
        <v>30</v>
      </c>
    </row>
    <row r="50" spans="1:6" x14ac:dyDescent="0.2">
      <c r="A50" s="33" t="s">
        <v>32</v>
      </c>
      <c r="B50" s="26">
        <v>1</v>
      </c>
      <c r="C50" s="26">
        <v>4</v>
      </c>
      <c r="D50" s="30"/>
      <c r="E50" s="31">
        <v>7.5</v>
      </c>
      <c r="F50" s="34">
        <f t="shared" si="4"/>
        <v>30</v>
      </c>
    </row>
    <row r="51" spans="1:6" ht="13.5" thickBot="1" x14ac:dyDescent="0.25">
      <c r="A51" s="35" t="s">
        <v>39</v>
      </c>
      <c r="B51" s="26">
        <v>1</v>
      </c>
      <c r="C51" s="26">
        <v>4</v>
      </c>
      <c r="D51" s="30"/>
      <c r="E51" s="31">
        <v>7.5</v>
      </c>
      <c r="F51" s="34">
        <f t="shared" si="4"/>
        <v>30</v>
      </c>
    </row>
    <row r="52" spans="1:6" ht="13.5" thickBot="1" x14ac:dyDescent="0.25">
      <c r="A52" s="42"/>
      <c r="B52" s="70" t="s">
        <v>36</v>
      </c>
      <c r="C52" s="71"/>
      <c r="D52" s="71"/>
      <c r="E52" s="72"/>
      <c r="F52" s="36">
        <f>SUM(F46:F51)</f>
        <v>340</v>
      </c>
    </row>
    <row r="53" spans="1:6" ht="3.75" customHeight="1" thickBot="1" x14ac:dyDescent="0.25">
      <c r="A53" s="97"/>
      <c r="B53" s="77"/>
      <c r="C53" s="77"/>
      <c r="D53" s="77"/>
      <c r="E53" s="77"/>
      <c r="F53" s="98"/>
    </row>
    <row r="54" spans="1:6" ht="13.5" thickBot="1" x14ac:dyDescent="0.25">
      <c r="A54" s="4" t="s">
        <v>28</v>
      </c>
      <c r="B54" s="14" t="s">
        <v>22</v>
      </c>
      <c r="C54" s="4" t="s">
        <v>8</v>
      </c>
      <c r="D54" s="4" t="s">
        <v>23</v>
      </c>
      <c r="E54" s="14" t="s">
        <v>2</v>
      </c>
      <c r="F54" s="6" t="s">
        <v>0</v>
      </c>
    </row>
    <row r="55" spans="1:6" x14ac:dyDescent="0.2">
      <c r="A55" s="35" t="s">
        <v>29</v>
      </c>
      <c r="B55" s="29"/>
      <c r="C55" s="26">
        <v>4</v>
      </c>
      <c r="D55" s="26"/>
      <c r="E55" s="31">
        <v>55</v>
      </c>
      <c r="F55" s="32">
        <f>C55*E55</f>
        <v>220</v>
      </c>
    </row>
    <row r="56" spans="1:6" x14ac:dyDescent="0.2">
      <c r="A56" s="28" t="s">
        <v>13</v>
      </c>
      <c r="B56" s="29"/>
      <c r="C56" s="26"/>
      <c r="D56" s="30"/>
      <c r="E56" s="31"/>
      <c r="F56" s="32"/>
    </row>
    <row r="57" spans="1:6" x14ac:dyDescent="0.2">
      <c r="A57" s="33" t="s">
        <v>12</v>
      </c>
      <c r="B57" s="26">
        <v>1</v>
      </c>
      <c r="C57" s="26">
        <v>4</v>
      </c>
      <c r="D57" s="30"/>
      <c r="E57" s="31">
        <v>7.5</v>
      </c>
      <c r="F57" s="34">
        <f>(B57*C57)*E57</f>
        <v>30</v>
      </c>
    </row>
    <row r="58" spans="1:6" x14ac:dyDescent="0.2">
      <c r="A58" s="33" t="s">
        <v>31</v>
      </c>
      <c r="B58" s="26">
        <v>1</v>
      </c>
      <c r="C58" s="26">
        <v>4</v>
      </c>
      <c r="D58" s="30"/>
      <c r="E58" s="31">
        <v>7.5</v>
      </c>
      <c r="F58" s="34">
        <f t="shared" ref="F58:F60" si="5">(B58*C58)*E58</f>
        <v>30</v>
      </c>
    </row>
    <row r="59" spans="1:6" x14ac:dyDescent="0.2">
      <c r="A59" s="33" t="s">
        <v>32</v>
      </c>
      <c r="B59" s="26">
        <v>1</v>
      </c>
      <c r="C59" s="26">
        <v>4</v>
      </c>
      <c r="D59" s="30"/>
      <c r="E59" s="31">
        <v>7.5</v>
      </c>
      <c r="F59" s="34">
        <f t="shared" si="5"/>
        <v>30</v>
      </c>
    </row>
    <row r="60" spans="1:6" x14ac:dyDescent="0.2">
      <c r="A60" s="35" t="s">
        <v>39</v>
      </c>
      <c r="B60" s="26">
        <v>1</v>
      </c>
      <c r="C60" s="26">
        <v>4</v>
      </c>
      <c r="D60" s="30"/>
      <c r="E60" s="31">
        <v>7.5</v>
      </c>
      <c r="F60" s="34">
        <f t="shared" si="5"/>
        <v>30</v>
      </c>
    </row>
    <row r="61" spans="1:6" ht="13.5" thickBot="1" x14ac:dyDescent="0.25">
      <c r="A61" s="19"/>
      <c r="B61" s="101" t="s">
        <v>37</v>
      </c>
      <c r="C61" s="102"/>
      <c r="D61" s="102"/>
      <c r="E61" s="103"/>
      <c r="F61" s="47">
        <f>SUM(F55:F60)</f>
        <v>340</v>
      </c>
    </row>
    <row r="62" spans="1:6" ht="13.5" thickBot="1" x14ac:dyDescent="0.25">
      <c r="A62" s="68" t="s">
        <v>14</v>
      </c>
      <c r="B62" s="91"/>
      <c r="C62" s="91"/>
      <c r="D62" s="91"/>
      <c r="E62" s="92"/>
      <c r="F62" s="48">
        <f>SUM(F10+F16+F25+F34+F43+F52+F61)</f>
        <v>3005</v>
      </c>
    </row>
    <row r="63" spans="1:6" ht="5.25" customHeight="1" thickBot="1" x14ac:dyDescent="0.25">
      <c r="A63" s="49"/>
      <c r="B63" s="50"/>
      <c r="C63" s="50"/>
      <c r="D63" s="50"/>
      <c r="E63" s="50"/>
      <c r="F63" s="51"/>
    </row>
    <row r="64" spans="1:6" ht="13.5" thickBot="1" x14ac:dyDescent="0.25">
      <c r="A64" s="40" t="s">
        <v>24</v>
      </c>
      <c r="B64" s="45" t="s">
        <v>34</v>
      </c>
      <c r="C64" s="14" t="s">
        <v>35</v>
      </c>
      <c r="D64" s="52" t="s">
        <v>25</v>
      </c>
      <c r="E64" s="90"/>
      <c r="F64" s="90"/>
    </row>
    <row r="65" spans="1:6" x14ac:dyDescent="0.2">
      <c r="A65" s="18" t="s">
        <v>41</v>
      </c>
      <c r="B65" s="53">
        <f>F7+F13</f>
        <v>435</v>
      </c>
      <c r="C65" s="54">
        <f>B65-(B65*11%)</f>
        <v>387.15</v>
      </c>
      <c r="D65" s="55">
        <f>B65+(B65*20%)</f>
        <v>522</v>
      </c>
      <c r="E65" s="90"/>
      <c r="F65" s="90"/>
    </row>
    <row r="66" spans="1:6" x14ac:dyDescent="0.2">
      <c r="A66" s="18" t="s">
        <v>30</v>
      </c>
      <c r="B66" s="53">
        <f>F23+F32+F41+F50+F59</f>
        <v>150</v>
      </c>
      <c r="C66" s="54">
        <f>B66-(B66*11%)</f>
        <v>133.5</v>
      </c>
      <c r="D66" s="55">
        <f>B66+(B66*20%)</f>
        <v>180</v>
      </c>
      <c r="E66" s="90"/>
      <c r="F66" s="90"/>
    </row>
    <row r="67" spans="1:6" x14ac:dyDescent="0.2">
      <c r="A67" s="18" t="s">
        <v>19</v>
      </c>
      <c r="B67" s="53">
        <f>F19+F21+F28+F30+F37+F39+F46+F48+F55+F57</f>
        <v>1250</v>
      </c>
      <c r="C67" s="54">
        <f t="shared" ref="C67:C71" si="6">B67-(B67*11%)</f>
        <v>1112.5</v>
      </c>
      <c r="D67" s="55">
        <f t="shared" ref="D67:D71" si="7">B67+(B67*20%)</f>
        <v>1500</v>
      </c>
      <c r="E67" s="90"/>
      <c r="F67" s="90"/>
    </row>
    <row r="68" spans="1:6" x14ac:dyDescent="0.2">
      <c r="A68" s="18" t="s">
        <v>21</v>
      </c>
      <c r="B68" s="53">
        <f>F22+F31+F40+F49+F58</f>
        <v>150</v>
      </c>
      <c r="C68" s="54">
        <f t="shared" si="6"/>
        <v>133.5</v>
      </c>
      <c r="D68" s="55">
        <f t="shared" si="7"/>
        <v>180</v>
      </c>
      <c r="E68" s="90"/>
      <c r="F68" s="90"/>
    </row>
    <row r="69" spans="1:6" x14ac:dyDescent="0.2">
      <c r="A69" s="18" t="s">
        <v>10</v>
      </c>
      <c r="B69" s="53">
        <f>F8+F14</f>
        <v>435</v>
      </c>
      <c r="C69" s="54">
        <f t="shared" si="6"/>
        <v>387.15</v>
      </c>
      <c r="D69" s="55">
        <f t="shared" si="7"/>
        <v>522</v>
      </c>
      <c r="E69" s="90"/>
      <c r="F69" s="90"/>
    </row>
    <row r="70" spans="1:6" x14ac:dyDescent="0.2">
      <c r="A70" s="18" t="s">
        <v>11</v>
      </c>
      <c r="B70" s="53">
        <f>F9+F15</f>
        <v>435</v>
      </c>
      <c r="C70" s="54">
        <f t="shared" si="6"/>
        <v>387.15</v>
      </c>
      <c r="D70" s="55">
        <f t="shared" si="7"/>
        <v>522</v>
      </c>
      <c r="E70" s="90"/>
      <c r="F70" s="90"/>
    </row>
    <row r="71" spans="1:6" ht="13.5" thickBot="1" x14ac:dyDescent="0.25">
      <c r="A71" s="56" t="s">
        <v>38</v>
      </c>
      <c r="B71" s="57">
        <f>F24+F33+F42+F51+F60</f>
        <v>150</v>
      </c>
      <c r="C71" s="54">
        <f t="shared" si="6"/>
        <v>133.5</v>
      </c>
      <c r="D71" s="32">
        <f t="shared" si="7"/>
        <v>180</v>
      </c>
      <c r="E71" s="90"/>
      <c r="F71" s="90"/>
    </row>
    <row r="72" spans="1:6" ht="13.5" thickBot="1" x14ac:dyDescent="0.25">
      <c r="A72" s="58" t="s">
        <v>20</v>
      </c>
      <c r="B72" s="62">
        <f>SUM(B65:B71)</f>
        <v>3005</v>
      </c>
      <c r="C72" s="61">
        <f>SUM(C65:C71)</f>
        <v>2674.4500000000003</v>
      </c>
      <c r="D72" s="59"/>
      <c r="E72" s="90"/>
      <c r="F72" s="90"/>
    </row>
    <row r="73" spans="1:6" ht="13.5" thickBot="1" x14ac:dyDescent="0.25">
      <c r="B73" s="68" t="s">
        <v>40</v>
      </c>
      <c r="C73" s="69"/>
      <c r="D73" s="60">
        <f>SUM(D65:D71)</f>
        <v>3606</v>
      </c>
    </row>
  </sheetData>
  <mergeCells count="25">
    <mergeCell ref="A1:F1"/>
    <mergeCell ref="E64:F72"/>
    <mergeCell ref="A62:E62"/>
    <mergeCell ref="A2:F2"/>
    <mergeCell ref="A10:A11"/>
    <mergeCell ref="A53:F53"/>
    <mergeCell ref="A5:F5"/>
    <mergeCell ref="B3:F3"/>
    <mergeCell ref="B4:F4"/>
    <mergeCell ref="B61:E61"/>
    <mergeCell ref="B7:D7"/>
    <mergeCell ref="B6:D6"/>
    <mergeCell ref="B34:E34"/>
    <mergeCell ref="B43:E43"/>
    <mergeCell ref="B25:E25"/>
    <mergeCell ref="B73:C73"/>
    <mergeCell ref="B52:E52"/>
    <mergeCell ref="B8:D8"/>
    <mergeCell ref="B9:D9"/>
    <mergeCell ref="B14:D14"/>
    <mergeCell ref="B15:D15"/>
    <mergeCell ref="B13:D13"/>
    <mergeCell ref="B12:D12"/>
    <mergeCell ref="B16:E16"/>
    <mergeCell ref="B10:E10"/>
  </mergeCells>
  <pageMargins left="0.39370078740157483" right="0.39370078740157483" top="0.39370078740157483" bottom="0.39370078740157483" header="0.31496062992125984" footer="0.31496062992125984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delcioc</dc:creator>
  <cp:lastModifiedBy>Delcio Cordeiro do Nascimento</cp:lastModifiedBy>
  <cp:lastPrinted>2017-12-07T13:43:49Z</cp:lastPrinted>
  <dcterms:created xsi:type="dcterms:W3CDTF">2017-02-20T13:10:19Z</dcterms:created>
  <dcterms:modified xsi:type="dcterms:W3CDTF">2017-12-07T13:44:06Z</dcterms:modified>
</cp:coreProperties>
</file>