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biodelek\Desktop\"/>
    </mc:Choice>
  </mc:AlternateContent>
  <bookViews>
    <workbookView xWindow="0" yWindow="0" windowWidth="28800" windowHeight="12435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P26" i="2" l="1"/>
  <c r="T26" i="2" l="1"/>
  <c r="S26" i="2"/>
  <c r="R26" i="2"/>
  <c r="Q26" i="2"/>
  <c r="O26" i="2"/>
</calcChain>
</file>

<file path=xl/sharedStrings.xml><?xml version="1.0" encoding="utf-8"?>
<sst xmlns="http://schemas.openxmlformats.org/spreadsheetml/2006/main" count="309" uniqueCount="129">
  <si>
    <t>Nome</t>
  </si>
  <si>
    <t>Endereço de email</t>
  </si>
  <si>
    <t>QT</t>
  </si>
  <si>
    <t>Reprovados</t>
  </si>
  <si>
    <t>Desistentes</t>
  </si>
  <si>
    <t>Não responderam o 1º questionário</t>
  </si>
  <si>
    <t>Nunca acessaram o curso</t>
  </si>
  <si>
    <t>Grupo</t>
  </si>
  <si>
    <t>Escolaridade</t>
  </si>
  <si>
    <t>Instituição que trabalha</t>
  </si>
  <si>
    <t>Atividade profissional</t>
  </si>
  <si>
    <t>Função exercida</t>
  </si>
  <si>
    <t>Ensino superior completo</t>
  </si>
  <si>
    <t>Administração pública</t>
  </si>
  <si>
    <t>Ensino médio completo</t>
  </si>
  <si>
    <t>Entidade privada</t>
  </si>
  <si>
    <t>Ensino superior incompleto</t>
  </si>
  <si>
    <t>Outros</t>
  </si>
  <si>
    <t>Ensino Fundamental incompleto</t>
  </si>
  <si>
    <t>Ensino médio incompleto</t>
  </si>
  <si>
    <t>Voluntário</t>
  </si>
  <si>
    <t>Foz do Iguaçu</t>
  </si>
  <si>
    <t>Adrianópolis</t>
  </si>
  <si>
    <t>Candói</t>
  </si>
  <si>
    <t>Doutor Ulysses</t>
  </si>
  <si>
    <t>São Miguel do Iguaçu</t>
  </si>
  <si>
    <t>Sexo</t>
  </si>
  <si>
    <t>Masculino</t>
  </si>
  <si>
    <t>Feminino</t>
  </si>
  <si>
    <t>Telefone</t>
  </si>
  <si>
    <t>Município de residência</t>
  </si>
  <si>
    <t>Questionário módulo I ao IV</t>
  </si>
  <si>
    <t>Questionário SCI</t>
  </si>
  <si>
    <t>Etapa Prática</t>
  </si>
  <si>
    <t>Aprovados EaD</t>
  </si>
  <si>
    <t>Aprovados Prática</t>
  </si>
  <si>
    <t>Município de atuação</t>
  </si>
  <si>
    <t>Sabrina Castro</t>
  </si>
  <si>
    <t>sabrinacastrosouza2203@gmail.com</t>
  </si>
  <si>
    <t xml:space="preserve">Nenhum </t>
  </si>
  <si>
    <t>16996077016</t>
  </si>
  <si>
    <t>-</t>
  </si>
  <si>
    <t>Valtair Correa</t>
  </si>
  <si>
    <t>thalianascimentodejesus770@gmail.com</t>
  </si>
  <si>
    <t>Quilombo Apepu</t>
  </si>
  <si>
    <t>(45) 99137-1138</t>
  </si>
  <si>
    <t>Romario Corrêa</t>
  </si>
  <si>
    <t>robertoquilombosmi@gmail.com</t>
  </si>
  <si>
    <t>(45) 99974-9081</t>
  </si>
  <si>
    <t>Gislaine Correia</t>
  </si>
  <si>
    <t>gislainecorria@gmail.com</t>
  </si>
  <si>
    <t>Prefeitura Municipal de São Miguel do Iguaçu</t>
  </si>
  <si>
    <t>Atendente de farmácia e saúde</t>
  </si>
  <si>
    <t>(45) 98429-4375</t>
  </si>
  <si>
    <t>Roberto Correia</t>
  </si>
  <si>
    <t>(45) 98415-5930</t>
  </si>
  <si>
    <t>Lucilene da Rosa Pereira</t>
  </si>
  <si>
    <t>lucilenepereira514@gmail.com</t>
  </si>
  <si>
    <t>Colégio Estadual Quilombola Diogo Ramos</t>
  </si>
  <si>
    <t>assistente administrativo</t>
  </si>
  <si>
    <t>(15)996737137</t>
  </si>
  <si>
    <t>derick oliveira dos santos</t>
  </si>
  <si>
    <t>derickoliveira170@gmail.com</t>
  </si>
  <si>
    <t>carlinhos automoveis</t>
  </si>
  <si>
    <t>vendedor</t>
  </si>
  <si>
    <t>45998263823</t>
  </si>
  <si>
    <t>Valani dos Santos</t>
  </si>
  <si>
    <t>mariaserratedossantos95@gmail.com</t>
  </si>
  <si>
    <t>Quilombo horta do seu Zé e dona laide</t>
  </si>
  <si>
    <t>45999173848</t>
  </si>
  <si>
    <t>Maria Eduarda Corrêa</t>
  </si>
  <si>
    <t>eduardacorreaa14@gmail.com</t>
  </si>
  <si>
    <t>(45) 99123-0261</t>
  </si>
  <si>
    <t>Carlos Eduardo dos Santos de Souza</t>
  </si>
  <si>
    <t>carloseduardosamtos7@gmail.com</t>
  </si>
  <si>
    <t>Quilombo horta do seu Zé e da dona laide</t>
  </si>
  <si>
    <t>(45) 99927-5967</t>
  </si>
  <si>
    <t>Maria Luciane Correia</t>
  </si>
  <si>
    <t>luciane.douglas.08@gmail.com</t>
  </si>
  <si>
    <t xml:space="preserve">Do lar </t>
  </si>
  <si>
    <t>Do Lar</t>
  </si>
  <si>
    <t>(45)99978-0640</t>
  </si>
  <si>
    <t>Marcos Menger da Cruz</t>
  </si>
  <si>
    <t>marcosmenger172@gmail.com</t>
  </si>
  <si>
    <t>Operador de empilhadeira</t>
  </si>
  <si>
    <t>(45) 99920-8374</t>
  </si>
  <si>
    <t>Thalia Nascimento de Jesus</t>
  </si>
  <si>
    <t>Kelli Thais Neves</t>
  </si>
  <si>
    <t>kellithaisneves@gmail.com</t>
  </si>
  <si>
    <t xml:space="preserve">Agricultura </t>
  </si>
  <si>
    <t xml:space="preserve">Agricultor </t>
  </si>
  <si>
    <t>42991519272</t>
  </si>
  <si>
    <t>Daiane Paranho</t>
  </si>
  <si>
    <t>daiane-sgs@hotmail.com</t>
  </si>
  <si>
    <t>Gramadinho</t>
  </si>
  <si>
    <t>(41)999221412</t>
  </si>
  <si>
    <t>Everton Rodrigo de Matos</t>
  </si>
  <si>
    <t>everton12matos@gmail.com</t>
  </si>
  <si>
    <t>Estudante</t>
  </si>
  <si>
    <t>41998828904</t>
  </si>
  <si>
    <t>vinicius rodrigues de castro</t>
  </si>
  <si>
    <t>vinirodrigues03@icloud.com</t>
  </si>
  <si>
    <t>terra planagem</t>
  </si>
  <si>
    <t>operador</t>
  </si>
  <si>
    <t>41992480083</t>
  </si>
  <si>
    <t>Lucas Rodrigues de Castro</t>
  </si>
  <si>
    <t>lucasrodrigues302castro@gmail.com</t>
  </si>
  <si>
    <t>nenhum</t>
  </si>
  <si>
    <t>(15)997353517</t>
  </si>
  <si>
    <t>Zaqueu Rodrigues Monteiro</t>
  </si>
  <si>
    <t>ZAQMONTEIRO223@GMAIL.COM</t>
  </si>
  <si>
    <t>(15)997908398</t>
  </si>
  <si>
    <t>Elizeu Rosa</t>
  </si>
  <si>
    <t>elizeurosa193@gmail.com</t>
  </si>
  <si>
    <t>Agricultura</t>
  </si>
  <si>
    <t>Agricultor</t>
  </si>
  <si>
    <t>(15)99698-1715</t>
  </si>
  <si>
    <t>Maria Serrate dos Santos</t>
  </si>
  <si>
    <t>Quilombo Horta do seu Zé e dona laide</t>
  </si>
  <si>
    <t>(45) 99917-3848</t>
  </si>
  <si>
    <t>Giovana Souza</t>
  </si>
  <si>
    <t>solange2024vida@gmail.com</t>
  </si>
  <si>
    <t>Nem um</t>
  </si>
  <si>
    <t>15996773846</t>
  </si>
  <si>
    <t>Solange Souza</t>
  </si>
  <si>
    <t>Aline Souza de Castro</t>
  </si>
  <si>
    <t>alinesouzacastro302@gmail.com</t>
  </si>
  <si>
    <t>Nenhum</t>
  </si>
  <si>
    <t>(15)99735-3517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</si>
</sst>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27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U25" totalsRowShown="0" headerRowDxfId="26" dataDxfId="25">
  <autoFilter ref="B1:U25"/>
  <sortState ref="B2:Z25">
    <sortCondition ref="B1:B25"/>
  </sortState>
  <tableColumns count="20">
    <tableColumn id="1" name="Nome" dataDxfId="24"/>
    <tableColumn id="2" name="Endereço de email" dataDxfId="23"/>
    <tableColumn id="4" name="Sexo" dataDxfId="22"/>
    <tableColumn id="19" name="Escolaridade" dataDxfId="21"/>
    <tableColumn id="18" name="Atividade profissional" dataDxfId="20"/>
    <tableColumn id="17" name="Instituição que trabalha" dataDxfId="19"/>
    <tableColumn id="16" name="Função exercida" dataDxfId="18"/>
    <tableColumn id="3" name="Telefone" dataDxfId="17"/>
    <tableColumn id="5" name="Município de residência" dataDxfId="16"/>
    <tableColumn id="21" name="Município de atuação" dataDxfId="15"/>
    <tableColumn id="20" name="Questionário módulo I ao IV" dataDxfId="14"/>
    <tableColumn id="13" name="Questionário SCI" dataDxfId="13"/>
    <tableColumn id="25" name="Etapa Prática" dataDxfId="12"/>
    <tableColumn id="8" name="Aprovados EaD" dataDxfId="11"/>
    <tableColumn id="26" name="Aprovados Prática" dataDxfId="10"/>
    <tableColumn id="9" name="Reprovados" dataDxfId="9"/>
    <tableColumn id="10" name="Desistentes" dataDxfId="8"/>
    <tableColumn id="11" name="Não responderam o 1º questionário" dataDxfId="7"/>
    <tableColumn id="12" name="Nunca acessaram o curso" dataDxfId="6"/>
    <tableColumn id="6" name="Grupo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abSelected="1" zoomScale="130" zoomScaleNormal="13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17" sqref="J17"/>
    </sheetView>
  </sheetViews>
  <sheetFormatPr defaultColWidth="45" defaultRowHeight="15" x14ac:dyDescent="0.25"/>
  <cols>
    <col min="1" max="1" width="4.28515625" style="4" bestFit="1" customWidth="1"/>
    <col min="2" max="2" width="34.28515625" style="6" customWidth="1"/>
    <col min="3" max="3" width="33.42578125" style="5" customWidth="1"/>
    <col min="4" max="4" width="10.28515625" style="5" bestFit="1" customWidth="1"/>
    <col min="5" max="5" width="28.140625" style="5" bestFit="1" customWidth="1"/>
    <col min="6" max="6" width="25.42578125" style="5" bestFit="1" customWidth="1"/>
    <col min="7" max="7" width="40.5703125" style="5" bestFit="1" customWidth="1"/>
    <col min="8" max="8" width="27.28515625" style="5" bestFit="1" customWidth="1"/>
    <col min="9" max="9" width="14.5703125" style="5" bestFit="1" customWidth="1"/>
    <col min="10" max="10" width="24.28515625" style="5" bestFit="1" customWidth="1"/>
    <col min="11" max="11" width="24.28515625" style="5" customWidth="1"/>
    <col min="12" max="13" width="11.85546875" customWidth="1"/>
    <col min="14" max="17" width="11.85546875" style="8" customWidth="1"/>
    <col min="18" max="18" width="15.140625" style="5" bestFit="1" customWidth="1"/>
    <col min="19" max="19" width="16.28515625" style="5" bestFit="1" customWidth="1"/>
    <col min="20" max="20" width="15.7109375" style="5" bestFit="1" customWidth="1"/>
    <col min="21" max="21" width="16.85546875" style="5" bestFit="1" customWidth="1"/>
    <col min="22" max="22" width="17" style="5" bestFit="1" customWidth="1"/>
    <col min="23" max="23" width="11.140625" style="5" bestFit="1" customWidth="1"/>
    <col min="24" max="24" width="45" style="6"/>
    <col min="25" max="16384" width="45" style="5"/>
  </cols>
  <sheetData>
    <row r="1" spans="1:24" ht="39" customHeight="1" x14ac:dyDescent="0.25">
      <c r="A1" s="4" t="s">
        <v>2</v>
      </c>
      <c r="B1" s="2" t="s">
        <v>0</v>
      </c>
      <c r="C1" s="1" t="s">
        <v>1</v>
      </c>
      <c r="D1" s="1" t="s">
        <v>26</v>
      </c>
      <c r="E1" s="1" t="s">
        <v>8</v>
      </c>
      <c r="F1" s="1" t="s">
        <v>10</v>
      </c>
      <c r="G1" s="1" t="s">
        <v>9</v>
      </c>
      <c r="H1" s="1" t="s">
        <v>11</v>
      </c>
      <c r="I1" s="1" t="s">
        <v>29</v>
      </c>
      <c r="J1" s="1" t="s">
        <v>30</v>
      </c>
      <c r="K1" s="1" t="s">
        <v>36</v>
      </c>
      <c r="L1" s="3" t="s">
        <v>31</v>
      </c>
      <c r="M1" s="3" t="s">
        <v>32</v>
      </c>
      <c r="N1" s="3" t="s">
        <v>33</v>
      </c>
      <c r="O1" s="5" t="s">
        <v>34</v>
      </c>
      <c r="P1" s="5" t="s">
        <v>35</v>
      </c>
      <c r="Q1" s="5" t="s">
        <v>3</v>
      </c>
      <c r="R1" s="5" t="s">
        <v>4</v>
      </c>
      <c r="S1" s="5" t="s">
        <v>5</v>
      </c>
      <c r="T1" s="5" t="s">
        <v>6</v>
      </c>
      <c r="U1" s="5" t="s">
        <v>7</v>
      </c>
      <c r="V1" s="6"/>
      <c r="X1" s="5"/>
    </row>
    <row r="2" spans="1:24" ht="12.75" x14ac:dyDescent="0.25">
      <c r="A2" s="4">
        <v>1</v>
      </c>
      <c r="B2" s="13" t="s">
        <v>125</v>
      </c>
      <c r="C2" s="14" t="s">
        <v>126</v>
      </c>
      <c r="D2" s="14" t="s">
        <v>28</v>
      </c>
      <c r="E2" s="14" t="s">
        <v>14</v>
      </c>
      <c r="F2" s="14" t="s">
        <v>20</v>
      </c>
      <c r="G2" s="14" t="s">
        <v>127</v>
      </c>
      <c r="H2" s="14" t="s">
        <v>127</v>
      </c>
      <c r="I2" s="14" t="s">
        <v>128</v>
      </c>
      <c r="J2" s="14" t="s">
        <v>24</v>
      </c>
      <c r="K2" s="14" t="s">
        <v>24</v>
      </c>
      <c r="L2" s="15">
        <v>90</v>
      </c>
      <c r="M2" s="15" t="s">
        <v>41</v>
      </c>
      <c r="N2" s="15" t="s">
        <v>41</v>
      </c>
      <c r="O2" s="16"/>
      <c r="P2" s="16"/>
      <c r="Q2" s="16"/>
      <c r="R2" s="16"/>
      <c r="S2" s="16"/>
      <c r="T2" s="16"/>
      <c r="U2" s="16"/>
      <c r="V2" s="6"/>
      <c r="X2" s="5"/>
    </row>
    <row r="3" spans="1:24" ht="12.75" x14ac:dyDescent="0.25">
      <c r="A3" s="4">
        <v>2</v>
      </c>
      <c r="B3" s="13" t="s">
        <v>73</v>
      </c>
      <c r="C3" s="14" t="s">
        <v>74</v>
      </c>
      <c r="D3" s="14" t="s">
        <v>27</v>
      </c>
      <c r="E3" s="14" t="s">
        <v>14</v>
      </c>
      <c r="F3" s="14" t="s">
        <v>17</v>
      </c>
      <c r="G3" s="14" t="s">
        <v>75</v>
      </c>
      <c r="H3" s="14"/>
      <c r="I3" s="14" t="s">
        <v>76</v>
      </c>
      <c r="J3" s="14" t="s">
        <v>21</v>
      </c>
      <c r="K3" s="14" t="s">
        <v>21</v>
      </c>
      <c r="L3" s="15" t="s">
        <v>41</v>
      </c>
      <c r="M3" s="15" t="s">
        <v>41</v>
      </c>
      <c r="N3" s="15" t="s">
        <v>41</v>
      </c>
      <c r="O3" s="16"/>
      <c r="P3" s="16"/>
      <c r="Q3" s="16"/>
      <c r="R3" s="16"/>
      <c r="S3" s="16"/>
      <c r="T3" s="16"/>
      <c r="U3" s="16"/>
      <c r="V3" s="6"/>
      <c r="X3" s="5"/>
    </row>
    <row r="4" spans="1:24" ht="12.75" x14ac:dyDescent="0.25">
      <c r="A4" s="4">
        <v>3</v>
      </c>
      <c r="B4" s="13" t="s">
        <v>92</v>
      </c>
      <c r="C4" s="14" t="s">
        <v>93</v>
      </c>
      <c r="D4" s="14" t="s">
        <v>28</v>
      </c>
      <c r="E4" s="14" t="s">
        <v>16</v>
      </c>
      <c r="F4" s="14" t="s">
        <v>20</v>
      </c>
      <c r="G4" s="14" t="s">
        <v>94</v>
      </c>
      <c r="H4" s="14"/>
      <c r="I4" s="14" t="s">
        <v>95</v>
      </c>
      <c r="J4" s="14" t="s">
        <v>24</v>
      </c>
      <c r="K4" s="14" t="s">
        <v>24</v>
      </c>
      <c r="L4" s="15" t="s">
        <v>41</v>
      </c>
      <c r="M4" s="15" t="s">
        <v>41</v>
      </c>
      <c r="N4" s="15" t="s">
        <v>41</v>
      </c>
      <c r="O4" s="16"/>
      <c r="P4" s="16"/>
      <c r="Q4" s="16"/>
      <c r="R4" s="16"/>
      <c r="S4" s="16"/>
      <c r="T4" s="16"/>
      <c r="U4" s="16"/>
    </row>
    <row r="5" spans="1:24" ht="12.75" x14ac:dyDescent="0.25">
      <c r="A5" s="4">
        <v>4</v>
      </c>
      <c r="B5" s="13" t="s">
        <v>61</v>
      </c>
      <c r="C5" s="14" t="s">
        <v>62</v>
      </c>
      <c r="D5" s="14" t="s">
        <v>27</v>
      </c>
      <c r="E5" s="14" t="s">
        <v>16</v>
      </c>
      <c r="F5" s="14" t="s">
        <v>17</v>
      </c>
      <c r="G5" s="14" t="s">
        <v>63</v>
      </c>
      <c r="H5" s="14" t="s">
        <v>64</v>
      </c>
      <c r="I5" s="14" t="s">
        <v>65</v>
      </c>
      <c r="J5" s="14" t="s">
        <v>21</v>
      </c>
      <c r="K5" s="14" t="s">
        <v>21</v>
      </c>
      <c r="L5" s="15" t="s">
        <v>41</v>
      </c>
      <c r="M5" s="15" t="s">
        <v>41</v>
      </c>
      <c r="N5" s="15" t="s">
        <v>41</v>
      </c>
      <c r="O5" s="16"/>
      <c r="P5" s="16"/>
      <c r="Q5" s="16"/>
      <c r="R5" s="16"/>
      <c r="S5" s="16"/>
      <c r="T5" s="16"/>
      <c r="U5" s="16"/>
    </row>
    <row r="6" spans="1:24" ht="12.75" x14ac:dyDescent="0.25">
      <c r="A6" s="4">
        <v>5</v>
      </c>
      <c r="B6" s="13" t="s">
        <v>112</v>
      </c>
      <c r="C6" s="14" t="s">
        <v>113</v>
      </c>
      <c r="D6" s="14" t="s">
        <v>27</v>
      </c>
      <c r="E6" s="14" t="s">
        <v>14</v>
      </c>
      <c r="F6" s="14" t="s">
        <v>17</v>
      </c>
      <c r="G6" s="14" t="s">
        <v>114</v>
      </c>
      <c r="H6" s="14" t="s">
        <v>115</v>
      </c>
      <c r="I6" s="14" t="s">
        <v>116</v>
      </c>
      <c r="J6" s="14" t="s">
        <v>24</v>
      </c>
      <c r="K6" s="14" t="s">
        <v>24</v>
      </c>
      <c r="L6" s="15" t="s">
        <v>41</v>
      </c>
      <c r="M6" s="15" t="s">
        <v>41</v>
      </c>
      <c r="N6" s="15" t="s">
        <v>41</v>
      </c>
      <c r="O6" s="16"/>
      <c r="P6" s="16"/>
      <c r="Q6" s="16"/>
      <c r="R6" s="16"/>
      <c r="S6" s="16"/>
      <c r="T6" s="16"/>
      <c r="U6" s="16"/>
    </row>
    <row r="7" spans="1:24" ht="12.75" x14ac:dyDescent="0.25">
      <c r="A7" s="4">
        <v>6</v>
      </c>
      <c r="B7" s="13" t="s">
        <v>96</v>
      </c>
      <c r="C7" s="14" t="s">
        <v>97</v>
      </c>
      <c r="D7" s="14" t="s">
        <v>27</v>
      </c>
      <c r="E7" s="14" t="s">
        <v>19</v>
      </c>
      <c r="F7" s="14" t="s">
        <v>17</v>
      </c>
      <c r="G7" s="14" t="s">
        <v>58</v>
      </c>
      <c r="H7" s="14" t="s">
        <v>98</v>
      </c>
      <c r="I7" s="14" t="s">
        <v>99</v>
      </c>
      <c r="J7" s="14" t="s">
        <v>22</v>
      </c>
      <c r="K7" s="14" t="s">
        <v>22</v>
      </c>
      <c r="L7" s="15">
        <v>80</v>
      </c>
      <c r="M7" s="15">
        <v>100</v>
      </c>
      <c r="N7" s="15" t="s">
        <v>41</v>
      </c>
      <c r="O7" s="16"/>
      <c r="P7" s="16"/>
      <c r="Q7" s="16"/>
      <c r="R7" s="16"/>
      <c r="S7" s="16"/>
      <c r="T7" s="16"/>
      <c r="U7" s="16"/>
    </row>
    <row r="8" spans="1:24" ht="12.75" x14ac:dyDescent="0.25">
      <c r="A8" s="4">
        <v>7</v>
      </c>
      <c r="B8" s="13" t="s">
        <v>120</v>
      </c>
      <c r="C8" s="14" t="s">
        <v>121</v>
      </c>
      <c r="D8" s="14" t="s">
        <v>28</v>
      </c>
      <c r="E8" s="14" t="s">
        <v>14</v>
      </c>
      <c r="F8" s="14" t="s">
        <v>17</v>
      </c>
      <c r="G8" s="14" t="s">
        <v>122</v>
      </c>
      <c r="H8" s="14" t="s">
        <v>122</v>
      </c>
      <c r="I8" s="14" t="s">
        <v>123</v>
      </c>
      <c r="J8" s="14" t="s">
        <v>24</v>
      </c>
      <c r="K8" s="14" t="s">
        <v>24</v>
      </c>
      <c r="L8" s="15">
        <v>100</v>
      </c>
      <c r="M8" s="15">
        <v>100</v>
      </c>
      <c r="N8" s="15" t="s">
        <v>41</v>
      </c>
      <c r="O8" s="16"/>
      <c r="P8" s="16"/>
      <c r="Q8" s="16"/>
      <c r="R8" s="16"/>
      <c r="S8" s="16"/>
      <c r="T8" s="16"/>
      <c r="U8" s="16"/>
    </row>
    <row r="9" spans="1:24" ht="12.75" x14ac:dyDescent="0.25">
      <c r="A9" s="4">
        <v>8</v>
      </c>
      <c r="B9" s="9" t="s">
        <v>49</v>
      </c>
      <c r="C9" s="10" t="s">
        <v>50</v>
      </c>
      <c r="D9" s="10" t="s">
        <v>28</v>
      </c>
      <c r="E9" s="10" t="s">
        <v>14</v>
      </c>
      <c r="F9" s="10" t="s">
        <v>13</v>
      </c>
      <c r="G9" s="10" t="s">
        <v>51</v>
      </c>
      <c r="H9" s="10" t="s">
        <v>52</v>
      </c>
      <c r="I9" s="10" t="s">
        <v>53</v>
      </c>
      <c r="J9" s="10" t="s">
        <v>25</v>
      </c>
      <c r="K9" s="10" t="s">
        <v>25</v>
      </c>
      <c r="L9" s="11" t="s">
        <v>41</v>
      </c>
      <c r="M9" s="11" t="s">
        <v>41</v>
      </c>
      <c r="N9" s="11" t="s">
        <v>41</v>
      </c>
      <c r="O9" s="12"/>
      <c r="P9" s="12"/>
      <c r="Q9" s="12"/>
      <c r="R9" s="12"/>
      <c r="S9" s="12"/>
      <c r="T9" s="12"/>
      <c r="U9" s="12"/>
    </row>
    <row r="10" spans="1:24" ht="12.75" x14ac:dyDescent="0.25">
      <c r="A10" s="4">
        <v>9</v>
      </c>
      <c r="B10" s="13" t="s">
        <v>87</v>
      </c>
      <c r="C10" s="14" t="s">
        <v>88</v>
      </c>
      <c r="D10" s="14" t="s">
        <v>28</v>
      </c>
      <c r="E10" s="14" t="s">
        <v>14</v>
      </c>
      <c r="F10" s="14" t="s">
        <v>17</v>
      </c>
      <c r="G10" s="14" t="s">
        <v>89</v>
      </c>
      <c r="H10" s="14" t="s">
        <v>90</v>
      </c>
      <c r="I10" s="14" t="s">
        <v>91</v>
      </c>
      <c r="J10" s="14" t="s">
        <v>23</v>
      </c>
      <c r="K10" s="14" t="s">
        <v>23</v>
      </c>
      <c r="L10" s="15" t="s">
        <v>41</v>
      </c>
      <c r="M10" s="15" t="s">
        <v>41</v>
      </c>
      <c r="N10" s="15" t="s">
        <v>41</v>
      </c>
      <c r="O10" s="16"/>
      <c r="P10" s="16"/>
      <c r="Q10" s="16"/>
      <c r="R10" s="16"/>
      <c r="S10" s="16"/>
      <c r="T10" s="16"/>
      <c r="U10" s="16"/>
    </row>
    <row r="11" spans="1:24" ht="12.75" x14ac:dyDescent="0.25">
      <c r="A11" s="4">
        <v>10</v>
      </c>
      <c r="B11" s="13" t="s">
        <v>105</v>
      </c>
      <c r="C11" s="14" t="s">
        <v>106</v>
      </c>
      <c r="D11" s="14" t="s">
        <v>27</v>
      </c>
      <c r="E11" s="14" t="s">
        <v>14</v>
      </c>
      <c r="F11" s="14" t="s">
        <v>17</v>
      </c>
      <c r="G11" s="14" t="s">
        <v>107</v>
      </c>
      <c r="H11" s="14" t="s">
        <v>107</v>
      </c>
      <c r="I11" s="14" t="s">
        <v>108</v>
      </c>
      <c r="J11" s="14" t="s">
        <v>24</v>
      </c>
      <c r="K11" s="14" t="s">
        <v>24</v>
      </c>
      <c r="L11" s="15">
        <v>100</v>
      </c>
      <c r="M11" s="15" t="s">
        <v>41</v>
      </c>
      <c r="N11" s="15" t="s">
        <v>41</v>
      </c>
      <c r="O11" s="16"/>
      <c r="P11" s="16"/>
      <c r="Q11" s="16"/>
      <c r="R11" s="16"/>
      <c r="S11" s="16"/>
      <c r="T11" s="16"/>
      <c r="U11" s="16"/>
    </row>
    <row r="12" spans="1:24" ht="12.75" x14ac:dyDescent="0.25">
      <c r="A12" s="4">
        <v>11</v>
      </c>
      <c r="B12" s="13" t="s">
        <v>56</v>
      </c>
      <c r="C12" s="14" t="s">
        <v>57</v>
      </c>
      <c r="D12" s="14" t="s">
        <v>28</v>
      </c>
      <c r="E12" s="14" t="s">
        <v>12</v>
      </c>
      <c r="F12" s="14" t="s">
        <v>15</v>
      </c>
      <c r="G12" s="14" t="s">
        <v>58</v>
      </c>
      <c r="H12" s="14" t="s">
        <v>59</v>
      </c>
      <c r="I12" s="14" t="s">
        <v>60</v>
      </c>
      <c r="J12" s="14" t="s">
        <v>22</v>
      </c>
      <c r="K12" s="14" t="s">
        <v>22</v>
      </c>
      <c r="L12" s="15" t="s">
        <v>41</v>
      </c>
      <c r="M12" s="15" t="s">
        <v>41</v>
      </c>
      <c r="N12" s="15" t="s">
        <v>41</v>
      </c>
      <c r="O12" s="16"/>
      <c r="P12" s="16"/>
      <c r="Q12" s="16"/>
      <c r="R12" s="16"/>
      <c r="S12" s="16"/>
      <c r="T12" s="16"/>
      <c r="U12" s="16"/>
    </row>
    <row r="13" spans="1:24" ht="12.75" x14ac:dyDescent="0.25">
      <c r="A13" s="4">
        <v>12</v>
      </c>
      <c r="B13" s="13" t="s">
        <v>82</v>
      </c>
      <c r="C13" s="14" t="s">
        <v>83</v>
      </c>
      <c r="D13" s="14" t="s">
        <v>27</v>
      </c>
      <c r="E13" s="14" t="s">
        <v>14</v>
      </c>
      <c r="F13" s="14" t="s">
        <v>15</v>
      </c>
      <c r="G13" s="14" t="s">
        <v>84</v>
      </c>
      <c r="H13" s="14"/>
      <c r="I13" s="14" t="s">
        <v>85</v>
      </c>
      <c r="J13" s="14" t="s">
        <v>21</v>
      </c>
      <c r="K13" s="14" t="s">
        <v>21</v>
      </c>
      <c r="L13" s="15" t="s">
        <v>41</v>
      </c>
      <c r="M13" s="15" t="s">
        <v>41</v>
      </c>
      <c r="N13" s="15" t="s">
        <v>41</v>
      </c>
      <c r="O13" s="16"/>
      <c r="P13" s="16"/>
      <c r="Q13" s="16"/>
      <c r="R13" s="16"/>
      <c r="S13" s="16"/>
      <c r="T13" s="16"/>
      <c r="U13" s="16"/>
    </row>
    <row r="14" spans="1:24" ht="12.75" x14ac:dyDescent="0.25">
      <c r="A14" s="4">
        <v>13</v>
      </c>
      <c r="B14" s="13" t="s">
        <v>70</v>
      </c>
      <c r="C14" s="14" t="s">
        <v>71</v>
      </c>
      <c r="D14" s="14" t="s">
        <v>28</v>
      </c>
      <c r="E14" s="14" t="s">
        <v>19</v>
      </c>
      <c r="F14" s="14" t="s">
        <v>17</v>
      </c>
      <c r="G14" s="14" t="s">
        <v>44</v>
      </c>
      <c r="H14" s="14"/>
      <c r="I14" s="14" t="s">
        <v>72</v>
      </c>
      <c r="J14" s="14" t="s">
        <v>25</v>
      </c>
      <c r="K14" s="14" t="s">
        <v>25</v>
      </c>
      <c r="L14" s="15">
        <v>95</v>
      </c>
      <c r="M14" s="15">
        <v>74</v>
      </c>
      <c r="N14" s="15" t="s">
        <v>41</v>
      </c>
      <c r="O14" s="16"/>
      <c r="P14" s="16"/>
      <c r="Q14" s="16"/>
      <c r="R14" s="16"/>
      <c r="S14" s="16"/>
      <c r="T14" s="16"/>
      <c r="U14" s="16"/>
    </row>
    <row r="15" spans="1:24" ht="12.75" x14ac:dyDescent="0.25">
      <c r="A15" s="4">
        <v>14</v>
      </c>
      <c r="B15" s="13" t="s">
        <v>77</v>
      </c>
      <c r="C15" s="14" t="s">
        <v>78</v>
      </c>
      <c r="D15" s="14" t="s">
        <v>28</v>
      </c>
      <c r="E15" s="14" t="s">
        <v>14</v>
      </c>
      <c r="F15" s="14" t="s">
        <v>17</v>
      </c>
      <c r="G15" s="14" t="s">
        <v>79</v>
      </c>
      <c r="H15" s="14" t="s">
        <v>80</v>
      </c>
      <c r="I15" s="14" t="s">
        <v>81</v>
      </c>
      <c r="J15" s="14" t="s">
        <v>21</v>
      </c>
      <c r="K15" s="14" t="s">
        <v>21</v>
      </c>
      <c r="L15" s="15" t="s">
        <v>41</v>
      </c>
      <c r="M15" s="15" t="s">
        <v>41</v>
      </c>
      <c r="N15" s="15" t="s">
        <v>41</v>
      </c>
      <c r="O15" s="16"/>
      <c r="P15" s="16"/>
      <c r="Q15" s="16"/>
      <c r="R15" s="16"/>
      <c r="S15" s="16"/>
      <c r="T15" s="16"/>
      <c r="U15" s="16"/>
    </row>
    <row r="16" spans="1:24" ht="12.75" x14ac:dyDescent="0.25">
      <c r="A16" s="4">
        <v>15</v>
      </c>
      <c r="B16" s="13" t="s">
        <v>117</v>
      </c>
      <c r="C16" s="14" t="s">
        <v>67</v>
      </c>
      <c r="D16" s="14" t="s">
        <v>28</v>
      </c>
      <c r="E16" s="14" t="s">
        <v>14</v>
      </c>
      <c r="F16" s="14" t="s">
        <v>17</v>
      </c>
      <c r="G16" s="14" t="s">
        <v>118</v>
      </c>
      <c r="H16" s="14"/>
      <c r="I16" s="14" t="s">
        <v>119</v>
      </c>
      <c r="J16" s="14" t="s">
        <v>21</v>
      </c>
      <c r="K16" s="14" t="s">
        <v>21</v>
      </c>
      <c r="L16" s="15" t="s">
        <v>41</v>
      </c>
      <c r="M16" s="15" t="s">
        <v>41</v>
      </c>
      <c r="N16" s="15" t="s">
        <v>41</v>
      </c>
      <c r="O16" s="16"/>
      <c r="P16" s="16"/>
      <c r="Q16" s="16"/>
      <c r="R16" s="16"/>
      <c r="S16" s="16"/>
      <c r="T16" s="16"/>
      <c r="U16" s="16"/>
    </row>
    <row r="17" spans="1:21" ht="12.75" x14ac:dyDescent="0.25">
      <c r="A17" s="4">
        <v>16</v>
      </c>
      <c r="B17" s="9" t="s">
        <v>54</v>
      </c>
      <c r="C17" s="10" t="s">
        <v>47</v>
      </c>
      <c r="D17" s="10" t="s">
        <v>27</v>
      </c>
      <c r="E17" s="10" t="s">
        <v>14</v>
      </c>
      <c r="F17" s="10" t="s">
        <v>17</v>
      </c>
      <c r="G17" s="10" t="s">
        <v>44</v>
      </c>
      <c r="H17" s="10"/>
      <c r="I17" s="10" t="s">
        <v>55</v>
      </c>
      <c r="J17" s="10" t="s">
        <v>25</v>
      </c>
      <c r="K17" s="10" t="s">
        <v>25</v>
      </c>
      <c r="L17" s="11" t="s">
        <v>41</v>
      </c>
      <c r="M17" s="11" t="s">
        <v>41</v>
      </c>
      <c r="N17" s="11" t="s">
        <v>41</v>
      </c>
      <c r="O17" s="12"/>
      <c r="P17" s="12"/>
      <c r="Q17" s="12"/>
      <c r="R17" s="12"/>
      <c r="S17" s="12"/>
      <c r="T17" s="12"/>
      <c r="U17" s="12"/>
    </row>
    <row r="18" spans="1:21" ht="12.75" x14ac:dyDescent="0.25">
      <c r="A18" s="4">
        <v>17</v>
      </c>
      <c r="B18" s="9" t="s">
        <v>46</v>
      </c>
      <c r="C18" s="10" t="s">
        <v>47</v>
      </c>
      <c r="D18" s="10" t="s">
        <v>27</v>
      </c>
      <c r="E18" s="10" t="s">
        <v>18</v>
      </c>
      <c r="F18" s="10" t="s">
        <v>17</v>
      </c>
      <c r="G18" s="10" t="s">
        <v>44</v>
      </c>
      <c r="H18" s="10"/>
      <c r="I18" s="10" t="s">
        <v>48</v>
      </c>
      <c r="J18" s="10" t="s">
        <v>25</v>
      </c>
      <c r="K18" s="10" t="s">
        <v>25</v>
      </c>
      <c r="L18" s="11" t="s">
        <v>41</v>
      </c>
      <c r="M18" s="11" t="s">
        <v>41</v>
      </c>
      <c r="N18" s="11" t="s">
        <v>41</v>
      </c>
      <c r="O18" s="12"/>
      <c r="P18" s="12"/>
      <c r="Q18" s="12"/>
      <c r="R18" s="12"/>
      <c r="S18" s="12"/>
      <c r="T18" s="12"/>
      <c r="U18" s="12"/>
    </row>
    <row r="19" spans="1:21" ht="12.75" x14ac:dyDescent="0.25">
      <c r="A19" s="4">
        <v>18</v>
      </c>
      <c r="B19" s="9" t="s">
        <v>37</v>
      </c>
      <c r="C19" s="10" t="s">
        <v>38</v>
      </c>
      <c r="D19" s="10" t="s">
        <v>28</v>
      </c>
      <c r="E19" s="10" t="s">
        <v>19</v>
      </c>
      <c r="F19" s="10" t="s">
        <v>17</v>
      </c>
      <c r="G19" s="10" t="s">
        <v>39</v>
      </c>
      <c r="H19" s="10" t="s">
        <v>39</v>
      </c>
      <c r="I19" s="10" t="s">
        <v>40</v>
      </c>
      <c r="J19" s="10" t="s">
        <v>24</v>
      </c>
      <c r="K19" s="10" t="s">
        <v>24</v>
      </c>
      <c r="L19" s="11">
        <v>70</v>
      </c>
      <c r="M19" s="11">
        <v>98.57</v>
      </c>
      <c r="N19" s="11" t="s">
        <v>41</v>
      </c>
      <c r="O19" s="12"/>
      <c r="P19" s="12"/>
      <c r="Q19" s="12"/>
      <c r="R19" s="12"/>
      <c r="S19" s="12"/>
      <c r="T19" s="12"/>
      <c r="U19" s="12"/>
    </row>
    <row r="20" spans="1:21" ht="12.75" x14ac:dyDescent="0.25">
      <c r="A20" s="4">
        <v>19</v>
      </c>
      <c r="B20" s="13" t="s">
        <v>124</v>
      </c>
      <c r="C20" s="14" t="s">
        <v>121</v>
      </c>
      <c r="D20" s="14" t="s">
        <v>28</v>
      </c>
      <c r="E20" s="14" t="s">
        <v>18</v>
      </c>
      <c r="F20" s="14" t="s">
        <v>17</v>
      </c>
      <c r="G20" s="14" t="s">
        <v>122</v>
      </c>
      <c r="H20" s="14" t="s">
        <v>122</v>
      </c>
      <c r="I20" s="14" t="s">
        <v>123</v>
      </c>
      <c r="J20" s="14" t="s">
        <v>24</v>
      </c>
      <c r="K20" s="14" t="s">
        <v>24</v>
      </c>
      <c r="L20" s="15">
        <v>100</v>
      </c>
      <c r="M20" s="15">
        <v>73.569999999999993</v>
      </c>
      <c r="N20" s="15" t="s">
        <v>41</v>
      </c>
      <c r="O20" s="16"/>
      <c r="P20" s="16"/>
      <c r="Q20" s="16"/>
      <c r="R20" s="16"/>
      <c r="S20" s="16"/>
      <c r="T20" s="16"/>
      <c r="U20" s="16"/>
    </row>
    <row r="21" spans="1:21" ht="25.5" x14ac:dyDescent="0.25">
      <c r="A21" s="4">
        <v>20</v>
      </c>
      <c r="B21" s="13" t="s">
        <v>86</v>
      </c>
      <c r="C21" s="14" t="s">
        <v>43</v>
      </c>
      <c r="D21" s="14" t="s">
        <v>28</v>
      </c>
      <c r="E21" s="14" t="s">
        <v>18</v>
      </c>
      <c r="F21" s="14" t="s">
        <v>17</v>
      </c>
      <c r="G21" s="14" t="s">
        <v>44</v>
      </c>
      <c r="H21" s="14"/>
      <c r="I21" s="14" t="s">
        <v>45</v>
      </c>
      <c r="J21" s="14" t="s">
        <v>25</v>
      </c>
      <c r="K21" s="14" t="s">
        <v>25</v>
      </c>
      <c r="L21" s="15" t="s">
        <v>41</v>
      </c>
      <c r="M21" s="15" t="s">
        <v>41</v>
      </c>
      <c r="N21" s="15" t="s">
        <v>41</v>
      </c>
      <c r="O21" s="16"/>
      <c r="P21" s="16"/>
      <c r="Q21" s="16"/>
      <c r="R21" s="16"/>
      <c r="S21" s="16"/>
      <c r="T21" s="16"/>
      <c r="U21" s="16"/>
    </row>
    <row r="22" spans="1:21" ht="12.75" x14ac:dyDescent="0.25">
      <c r="A22" s="4">
        <v>21</v>
      </c>
      <c r="B22" s="13" t="s">
        <v>66</v>
      </c>
      <c r="C22" s="14" t="s">
        <v>67</v>
      </c>
      <c r="D22" s="14" t="s">
        <v>28</v>
      </c>
      <c r="E22" s="14" t="s">
        <v>14</v>
      </c>
      <c r="F22" s="14" t="s">
        <v>17</v>
      </c>
      <c r="G22" s="14" t="s">
        <v>68</v>
      </c>
      <c r="H22" s="14"/>
      <c r="I22" s="14" t="s">
        <v>69</v>
      </c>
      <c r="J22" s="14" t="s">
        <v>21</v>
      </c>
      <c r="K22" s="14" t="s">
        <v>21</v>
      </c>
      <c r="L22" s="15" t="s">
        <v>41</v>
      </c>
      <c r="M22" s="15" t="s">
        <v>41</v>
      </c>
      <c r="N22" s="15" t="s">
        <v>41</v>
      </c>
      <c r="O22" s="16"/>
      <c r="P22" s="16"/>
      <c r="Q22" s="16"/>
      <c r="R22" s="16"/>
      <c r="S22" s="16"/>
      <c r="T22" s="16"/>
      <c r="U22" s="16"/>
    </row>
    <row r="23" spans="1:21" ht="25.5" x14ac:dyDescent="0.25">
      <c r="A23" s="4">
        <v>22</v>
      </c>
      <c r="B23" s="9" t="s">
        <v>42</v>
      </c>
      <c r="C23" s="10" t="s">
        <v>43</v>
      </c>
      <c r="D23" s="10" t="s">
        <v>27</v>
      </c>
      <c r="E23" s="10" t="s">
        <v>18</v>
      </c>
      <c r="F23" s="10" t="s">
        <v>17</v>
      </c>
      <c r="G23" s="10" t="s">
        <v>44</v>
      </c>
      <c r="H23" s="10"/>
      <c r="I23" s="10" t="s">
        <v>45</v>
      </c>
      <c r="J23" s="10" t="s">
        <v>25</v>
      </c>
      <c r="K23" s="10" t="s">
        <v>25</v>
      </c>
      <c r="L23" s="11" t="s">
        <v>41</v>
      </c>
      <c r="M23" s="11" t="s">
        <v>41</v>
      </c>
      <c r="N23" s="11" t="s">
        <v>41</v>
      </c>
      <c r="O23" s="12"/>
      <c r="P23" s="12"/>
      <c r="Q23" s="12"/>
      <c r="R23" s="12"/>
      <c r="S23" s="12"/>
      <c r="T23" s="12"/>
      <c r="U23" s="12"/>
    </row>
    <row r="24" spans="1:21" ht="12.75" x14ac:dyDescent="0.25">
      <c r="A24" s="4">
        <v>23</v>
      </c>
      <c r="B24" s="13" t="s">
        <v>100</v>
      </c>
      <c r="C24" s="14" t="s">
        <v>101</v>
      </c>
      <c r="D24" s="14" t="s">
        <v>27</v>
      </c>
      <c r="E24" s="14" t="s">
        <v>14</v>
      </c>
      <c r="F24" s="14" t="s">
        <v>17</v>
      </c>
      <c r="G24" s="14" t="s">
        <v>102</v>
      </c>
      <c r="H24" s="14" t="s">
        <v>103</v>
      </c>
      <c r="I24" s="14" t="s">
        <v>104</v>
      </c>
      <c r="J24" s="14" t="s">
        <v>24</v>
      </c>
      <c r="K24" s="14" t="s">
        <v>24</v>
      </c>
      <c r="L24" s="15">
        <v>100</v>
      </c>
      <c r="M24" s="15" t="s">
        <v>41</v>
      </c>
      <c r="N24" s="15" t="s">
        <v>41</v>
      </c>
      <c r="O24" s="16"/>
      <c r="P24" s="16"/>
      <c r="Q24" s="16"/>
      <c r="R24" s="16"/>
      <c r="S24" s="16"/>
      <c r="T24" s="16"/>
      <c r="U24" s="16"/>
    </row>
    <row r="25" spans="1:21" ht="12.75" x14ac:dyDescent="0.25">
      <c r="A25" s="4">
        <v>24</v>
      </c>
      <c r="B25" s="13" t="s">
        <v>109</v>
      </c>
      <c r="C25" s="14" t="s">
        <v>110</v>
      </c>
      <c r="D25" s="14" t="s">
        <v>27</v>
      </c>
      <c r="E25" s="14" t="s">
        <v>14</v>
      </c>
      <c r="F25" s="14" t="s">
        <v>17</v>
      </c>
      <c r="G25" s="14" t="s">
        <v>107</v>
      </c>
      <c r="H25" s="14" t="s">
        <v>107</v>
      </c>
      <c r="I25" s="14" t="s">
        <v>111</v>
      </c>
      <c r="J25" s="14" t="s">
        <v>24</v>
      </c>
      <c r="K25" s="14" t="s">
        <v>24</v>
      </c>
      <c r="L25" s="15">
        <v>90</v>
      </c>
      <c r="M25" s="15" t="s">
        <v>41</v>
      </c>
      <c r="N25" s="15" t="s">
        <v>41</v>
      </c>
      <c r="O25" s="16"/>
      <c r="P25" s="16"/>
      <c r="Q25" s="16"/>
      <c r="R25" s="16"/>
      <c r="S25" s="16"/>
      <c r="T25" s="16"/>
      <c r="U25" s="16"/>
    </row>
    <row r="26" spans="1:21" x14ac:dyDescent="0.25">
      <c r="O26" s="7">
        <f>COUNTIF(Tabela1[Aprovados EaD],"x")</f>
        <v>0</v>
      </c>
      <c r="P26" s="7">
        <f>COUNTIF(Tabela1[Aprovados Prática],"x")</f>
        <v>0</v>
      </c>
      <c r="Q26" s="7">
        <f>COUNTIF(Tabela1[Reprovados],"x")</f>
        <v>0</v>
      </c>
      <c r="R26" s="7">
        <f>COUNTIF(Tabela1[Desistentes],"x")</f>
        <v>0</v>
      </c>
      <c r="S26" s="7">
        <f>COUNTIF(Tabela1[Não responderam o 1º questionário],"x")</f>
        <v>0</v>
      </c>
      <c r="T26" s="7">
        <f>COUNTIF(Tabela1[Nunca acessaram o curso],"X")</f>
        <v>0</v>
      </c>
    </row>
    <row r="27" spans="1:2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2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conditionalFormatting sqref="N26 N27:Q1048576 L2:N25">
    <cfRule type="cellIs" dxfId="4" priority="13" operator="lessThan">
      <formula>70</formula>
    </cfRule>
  </conditionalFormatting>
  <conditionalFormatting sqref="B1:B1048576">
    <cfRule type="duplicateValues" dxfId="1" priority="7"/>
  </conditionalFormatting>
  <conditionalFormatting sqref="L1:N1">
    <cfRule type="cellIs" dxfId="0" priority="5" operator="lessThan">
      <formula>70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2018-10-08T12:34:10Z</dcterms:created>
  <dcterms:modified xsi:type="dcterms:W3CDTF">2025-09-10T16:53:39Z</dcterms:modified>
</cp:coreProperties>
</file>